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390" activeTab="0"/>
  </bookViews>
  <sheets>
    <sheet name="利用目的" sheetId="1" r:id="rId1"/>
    <sheet name="概算シート" sheetId="2" r:id="rId2"/>
    <sheet name="概算シート 凡例" sheetId="3" r:id="rId3"/>
  </sheets>
  <definedNames/>
  <calcPr fullCalcOnLoad="1"/>
</workbook>
</file>

<file path=xl/sharedStrings.xml><?xml version="1.0" encoding="utf-8"?>
<sst xmlns="http://schemas.openxmlformats.org/spreadsheetml/2006/main" count="331" uniqueCount="102">
  <si>
    <t/>
  </si>
  <si>
    <t>半間 45x90筋かい補強</t>
  </si>
  <si>
    <t>設ける</t>
  </si>
  <si>
    <t>外壁に構造用合板を用いて耐力壁</t>
  </si>
  <si>
    <t>半間 外壁側片面張</t>
  </si>
  <si>
    <t>とする</t>
  </si>
  <si>
    <t>間仕切壁に構造用合板を張って</t>
  </si>
  <si>
    <t>耐力壁とする</t>
  </si>
  <si>
    <t>無筋ｺﾝｸﾘｰﾄ基礎を有筋にする</t>
  </si>
  <si>
    <t>ｽﾃﾝﾚｽ鋼板による出隅部分の補強</t>
  </si>
  <si>
    <t>小屋組の内部に小屋筋かいを入れる</t>
  </si>
  <si>
    <t>一間</t>
  </si>
  <si>
    <t>火打ち梁を挿入して小屋組の</t>
  </si>
  <si>
    <t>Ｚﾏｰｸ金物の火打ち金物Ｈ８を</t>
  </si>
  <si>
    <t>水平剛性を確保する</t>
  </si>
  <si>
    <t>用いる</t>
  </si>
  <si>
    <t>開口の隅角部に袖壁を設置する</t>
  </si>
  <si>
    <t>布基礎・土台・ＨＤ金物共</t>
  </si>
  <si>
    <t>耐力壁の追加</t>
  </si>
  <si>
    <t>半間</t>
  </si>
  <si>
    <t>柱2つ割挟み方杖</t>
  </si>
  <si>
    <t>外壁仕上げを軽いものにする</t>
  </si>
  <si>
    <t>下地を構造用合板に張り替える</t>
  </si>
  <si>
    <t>屋根を軽い材料に葺き替える</t>
  </si>
  <si>
    <t>腐った柱脚と土台を取り替える</t>
  </si>
  <si>
    <t>名　　　　　称</t>
  </si>
  <si>
    <t>単　　価</t>
  </si>
  <si>
    <t>金　　額</t>
  </si>
  <si>
    <t>備　　考</t>
  </si>
  <si>
    <t>数　量</t>
  </si>
  <si>
    <t>か所</t>
  </si>
  <si>
    <t>ｍ</t>
  </si>
  <si>
    <t>ｍ2</t>
  </si>
  <si>
    <t>ｍ2</t>
  </si>
  <si>
    <t>仕　　　　　様</t>
  </si>
  <si>
    <t>合　　　　　計</t>
  </si>
  <si>
    <t>諸　　経　　費</t>
  </si>
  <si>
    <t>単位</t>
  </si>
  <si>
    <t>既設基礎の撤去・処分費共</t>
  </si>
  <si>
    <t>Ｋ</t>
  </si>
  <si>
    <t>Ａ</t>
  </si>
  <si>
    <t>Ｂ</t>
  </si>
  <si>
    <t>Ｃ</t>
  </si>
  <si>
    <t>Ｄ</t>
  </si>
  <si>
    <t>Ｅ</t>
  </si>
  <si>
    <t>Ｆ</t>
  </si>
  <si>
    <t>Ｇ</t>
  </si>
  <si>
    <t>Ｈ</t>
  </si>
  <si>
    <t>Ｉ</t>
  </si>
  <si>
    <t>Ｊ</t>
  </si>
  <si>
    <t>Ｌ</t>
  </si>
  <si>
    <t>Ｍ</t>
  </si>
  <si>
    <t>Ｎ</t>
  </si>
  <si>
    <t>Ｏ</t>
  </si>
  <si>
    <t xml:space="preserve">半間 </t>
  </si>
  <si>
    <t>撤去・処分費共</t>
  </si>
  <si>
    <t>仮　　設　　費</t>
  </si>
  <si>
    <t>10％前後</t>
  </si>
  <si>
    <t>15％前後</t>
  </si>
  <si>
    <t>電気設備工事</t>
  </si>
  <si>
    <t>式</t>
  </si>
  <si>
    <t>耐震補強以外のリフォーム費</t>
  </si>
  <si>
    <t>撤去・復旧費は含まず</t>
  </si>
  <si>
    <t>既設外壁トタン仕上げ</t>
  </si>
  <si>
    <t>既設外壁モルタル仕上げ</t>
  </si>
  <si>
    <t>外壁に筋かいを挿入して新たな耐力壁を</t>
  </si>
  <si>
    <t>その他工事</t>
  </si>
  <si>
    <t>耐震改修工事費　概算シート</t>
  </si>
  <si>
    <t>樋及び軒天は含まず</t>
  </si>
  <si>
    <t>場合は20％前後</t>
  </si>
  <si>
    <t>外部足場が必要な</t>
  </si>
  <si>
    <t>目的</t>
  </si>
  <si>
    <t>運用</t>
  </si>
  <si>
    <t>２　概略改修計画を専門家にご相談下さい。</t>
  </si>
  <si>
    <t>ご利用にあたっての注意点</t>
  </si>
  <si>
    <t>１　耐震診断を受け、耐震補強設計をもとに概算で耐震改修工事費を算出する目安としてご利用下さい。</t>
  </si>
  <si>
    <t>３　耐震診断相談員が改修工事費を相談者に提示するバックデーターとしてご利用下さい。</t>
  </si>
  <si>
    <t>２　付帯工事が発生する場合があります。</t>
  </si>
  <si>
    <t>　　　例　霧除庇　戸袋　バルコニー　サッシ　エアコン等の設備機器・・・・・等の取り外し、再取り付けは、別途費用がかかります。</t>
  </si>
  <si>
    <t>３　耐震補強部分以外のリフォームについては、別途費用がかかります。</t>
  </si>
  <si>
    <t>ｍ</t>
  </si>
  <si>
    <t>ｍ2</t>
  </si>
  <si>
    <t>小　　　　　計</t>
  </si>
  <si>
    <t>耐震改修工事費　概算シート　凡例</t>
  </si>
  <si>
    <t>％</t>
  </si>
  <si>
    <t>３　補強方法を選択して、か所数及び数量を概算シートの数量欄にご記入下さい。</t>
  </si>
  <si>
    <t>　　（ご利用については、凡例シートの網掛け部分をご参照下さい。）</t>
  </si>
  <si>
    <t>　　　２００５年</t>
  </si>
  <si>
    <t>１　「耐震改修工事費　概算シート」では、概ねの工事費であり、実施設計図をもとに見積書を作成した金額と増減が発生します。</t>
  </si>
  <si>
    <t>半間 両面張り</t>
  </si>
  <si>
    <t>構造用合板両面張り</t>
  </si>
  <si>
    <t>添え柱と方杖で全開口を補強する</t>
  </si>
  <si>
    <t>ﾓﾙﾀﾙ外壁を撤去してｻｲﾃﾞｨﾝｸﾞに</t>
  </si>
  <si>
    <t>張り替える</t>
  </si>
  <si>
    <t>日本瓦を住宅用ｽﾚｰﾄに葺き替える</t>
  </si>
  <si>
    <t>土台 半間　撤去・処分費共</t>
  </si>
  <si>
    <t>「木造住宅耐震改修工事・概算工事費の目安」を利用するにあたって</t>
  </si>
  <si>
    <t>２　自宅の耐震改修工事を実施する前に、自ら工事費を概算で把握できます。</t>
  </si>
  <si>
    <t>１　耐震診断により耐震補強が必要か否か、説明を受けて下さい。</t>
  </si>
  <si>
    <t>半間 外壁側片面張り</t>
  </si>
  <si>
    <t>2階を増築した、か所の1階に耐力壁を</t>
  </si>
  <si>
    <t>*設計料・工事管理費及び消費税は別途です。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</si>
</sst>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 "/>
  </numFmts>
  <fonts count="6">
    <font>
      <sz val="11"/>
      <name val="ＭＳ Ｐゴシック"/>
      <family val="0"/>
    </font>
    <font>
      <sz val="6"/>
      <name val="ＭＳ Ｐゴシック"/>
      <family val="3"/>
    </font>
    <font>
      <sz val="8"/>
      <name val="ＭＳ Ｐゴシック"/>
      <family val="3"/>
    </font>
    <font>
      <b/>
      <sz val="14"/>
      <name val="ＭＳ Ｐゴシック"/>
      <family val="3"/>
    </font>
    <font>
      <sz val="8"/>
      <color indexed="10"/>
      <name val="ＭＳ Ｐゴシック"/>
      <family val="3"/>
    </font>
    <font>
      <b/>
      <sz val="11"/>
      <color indexed="10"/>
      <name val="ＭＳ Ｐゴシック"/>
      <family val="3"/>
    </font>
  </fonts>
  <fills count="3">
    <fill>
      <patternFill/>
    </fill>
    <fill>
      <patternFill patternType="gray125"/>
    </fill>
    <fill>
      <patternFill patternType="solid">
        <fgColor indexed="41"/>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0" fillId="0" borderId="1" xfId="0" applyBorder="1" applyAlignment="1">
      <alignment/>
    </xf>
    <xf numFmtId="0" fontId="2" fillId="0" borderId="2" xfId="0" applyFont="1" applyBorder="1" applyAlignment="1">
      <alignment horizontal="center"/>
    </xf>
    <xf numFmtId="0" fontId="0" fillId="0" borderId="2" xfId="0" applyBorder="1" applyAlignment="1">
      <alignment/>
    </xf>
    <xf numFmtId="0" fontId="2" fillId="0" borderId="2" xfId="0" applyFont="1" applyBorder="1" applyAlignment="1">
      <alignment/>
    </xf>
    <xf numFmtId="0" fontId="2" fillId="0" borderId="1" xfId="0" applyNumberFormat="1" applyFont="1" applyBorder="1" applyAlignment="1">
      <alignment horizontal="center"/>
    </xf>
    <xf numFmtId="38" fontId="2" fillId="0" borderId="2" xfId="16" applyFont="1" applyBorder="1" applyAlignment="1">
      <alignment/>
    </xf>
    <xf numFmtId="38" fontId="2" fillId="0" borderId="2" xfId="16" applyNumberFormat="1" applyFont="1" applyBorder="1" applyAlignment="1">
      <alignment/>
    </xf>
    <xf numFmtId="0" fontId="0" fillId="0" borderId="1" xfId="0" applyBorder="1" applyAlignment="1">
      <alignment horizontal="center"/>
    </xf>
    <xf numFmtId="0" fontId="2" fillId="0" borderId="1" xfId="0" applyNumberFormat="1" applyFont="1" applyBorder="1" applyAlignment="1" applyProtection="1">
      <alignment horizontal="center"/>
      <protection locked="0"/>
    </xf>
    <xf numFmtId="0" fontId="2" fillId="0" borderId="3" xfId="0" applyFont="1" applyBorder="1" applyAlignment="1">
      <alignment horizontal="center"/>
    </xf>
    <xf numFmtId="0" fontId="0" fillId="0" borderId="3" xfId="0" applyBorder="1" applyAlignment="1">
      <alignment/>
    </xf>
    <xf numFmtId="0" fontId="2" fillId="0" borderId="3" xfId="0" applyFont="1" applyBorder="1" applyAlignment="1">
      <alignment/>
    </xf>
    <xf numFmtId="38" fontId="2" fillId="0" borderId="3" xfId="16" applyFont="1" applyBorder="1" applyAlignment="1">
      <alignment/>
    </xf>
    <xf numFmtId="0" fontId="2" fillId="0" borderId="1" xfId="0" applyFont="1" applyBorder="1" applyAlignment="1">
      <alignment/>
    </xf>
    <xf numFmtId="9" fontId="2" fillId="0" borderId="2" xfId="0" applyNumberFormat="1" applyFont="1" applyBorder="1" applyAlignment="1">
      <alignment horizontal="left"/>
    </xf>
    <xf numFmtId="0" fontId="2" fillId="0" borderId="3" xfId="0" applyFont="1" applyBorder="1" applyAlignment="1">
      <alignment horizontal="left"/>
    </xf>
    <xf numFmtId="0" fontId="3" fillId="0" borderId="0" xfId="0" applyFont="1" applyAlignment="1">
      <alignment/>
    </xf>
    <xf numFmtId="9" fontId="4" fillId="0" borderId="2" xfId="15" applyFont="1" applyBorder="1" applyAlignment="1">
      <alignment horizontal="center"/>
    </xf>
    <xf numFmtId="0" fontId="4" fillId="0" borderId="2" xfId="0" applyFont="1" applyBorder="1" applyAlignment="1">
      <alignment horizontal="center"/>
    </xf>
    <xf numFmtId="38" fontId="4" fillId="0" borderId="2" xfId="16" applyFont="1" applyBorder="1" applyAlignment="1">
      <alignment/>
    </xf>
    <xf numFmtId="0" fontId="2" fillId="2" borderId="3" xfId="0" applyFont="1" applyFill="1" applyBorder="1" applyAlignment="1">
      <alignment horizontal="center"/>
    </xf>
    <xf numFmtId="0" fontId="2" fillId="0" borderId="2" xfId="0" applyFont="1" applyBorder="1" applyAlignment="1">
      <alignment horizontal="center"/>
    </xf>
    <xf numFmtId="0" fontId="5"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C27"/>
  <sheetViews>
    <sheetView tabSelected="1" workbookViewId="0" topLeftCell="A1">
      <selection activeCell="B14" sqref="B14"/>
    </sheetView>
  </sheetViews>
  <sheetFormatPr defaultColWidth="9.00390625" defaultRowHeight="13.5"/>
  <cols>
    <col min="3" max="3" width="13.875" style="0" customWidth="1"/>
  </cols>
  <sheetData>
    <row r="2" ht="17.25" customHeight="1"/>
    <row r="3" ht="17.25" customHeight="1">
      <c r="B3" s="18" t="s">
        <v>96</v>
      </c>
    </row>
    <row r="4" ht="17.25" customHeight="1"/>
    <row r="5" spans="2:3" ht="13.5">
      <c r="B5" t="s">
        <v>71</v>
      </c>
      <c r="C5" t="s">
        <v>75</v>
      </c>
    </row>
    <row r="7" ht="13.5">
      <c r="C7" t="s">
        <v>97</v>
      </c>
    </row>
    <row r="9" ht="13.5">
      <c r="C9" t="s">
        <v>76</v>
      </c>
    </row>
    <row r="12" spans="2:3" ht="13.5">
      <c r="B12" t="s">
        <v>72</v>
      </c>
      <c r="C12" t="s">
        <v>98</v>
      </c>
    </row>
    <row r="14" ht="13.5">
      <c r="C14" t="s">
        <v>73</v>
      </c>
    </row>
    <row r="16" ht="13.5">
      <c r="C16" t="s">
        <v>85</v>
      </c>
    </row>
    <row r="17" ht="13.5">
      <c r="C17" t="s">
        <v>86</v>
      </c>
    </row>
    <row r="20" ht="13.5">
      <c r="B20" s="24" t="s">
        <v>74</v>
      </c>
    </row>
    <row r="22" ht="13.5">
      <c r="C22" t="s">
        <v>88</v>
      </c>
    </row>
    <row r="24" ht="13.5">
      <c r="C24" t="s">
        <v>77</v>
      </c>
    </row>
    <row r="25" ht="13.5">
      <c r="C25" t="s">
        <v>78</v>
      </c>
    </row>
    <row r="27" ht="13.5">
      <c r="C27" t="s">
        <v>79</v>
      </c>
    </row>
  </sheetData>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2:K61"/>
  <sheetViews>
    <sheetView showZeros="0" workbookViewId="0" topLeftCell="A31">
      <selection activeCell="I2" sqref="I2"/>
    </sheetView>
  </sheetViews>
  <sheetFormatPr defaultColWidth="9.00390625" defaultRowHeight="13.5"/>
  <cols>
    <col min="1" max="1" width="1.625" style="0" customWidth="1"/>
    <col min="2" max="2" width="5.25390625" style="0" customWidth="1"/>
    <col min="3" max="3" width="26.25390625" style="0" customWidth="1"/>
    <col min="6" max="6" width="3.25390625" style="0" customWidth="1"/>
    <col min="7" max="7" width="6.75390625" style="0" customWidth="1"/>
    <col min="8" max="8" width="4.375" style="0" customWidth="1"/>
    <col min="9" max="9" width="7.75390625" style="0" customWidth="1"/>
    <col min="11" max="11" width="14.00390625" style="0" customWidth="1"/>
  </cols>
  <sheetData>
    <row r="2" spans="3:11" ht="13.5">
      <c r="C2" t="s">
        <v>67</v>
      </c>
      <c r="K2" t="s">
        <v>87</v>
      </c>
    </row>
    <row r="3" spans="2:11" ht="13.5">
      <c r="B3" s="2"/>
      <c r="C3" s="11" t="s">
        <v>25</v>
      </c>
      <c r="D3" s="23" t="s">
        <v>34</v>
      </c>
      <c r="E3" s="23"/>
      <c r="F3" s="23"/>
      <c r="G3" s="11" t="s">
        <v>29</v>
      </c>
      <c r="H3" s="3" t="s">
        <v>37</v>
      </c>
      <c r="I3" s="11" t="s">
        <v>26</v>
      </c>
      <c r="J3" s="3" t="s">
        <v>27</v>
      </c>
      <c r="K3" s="11" t="s">
        <v>28</v>
      </c>
    </row>
    <row r="4" spans="2:11" ht="13.5">
      <c r="B4" s="2"/>
      <c r="C4" s="12"/>
      <c r="D4" s="4"/>
      <c r="E4" s="4"/>
      <c r="F4" s="5"/>
      <c r="G4" s="22"/>
      <c r="H4" s="5"/>
      <c r="I4" s="13"/>
      <c r="J4" s="5"/>
      <c r="K4" s="13"/>
    </row>
    <row r="5" spans="2:11" ht="13.5">
      <c r="B5" s="6" t="s">
        <v>40</v>
      </c>
      <c r="C5" s="13" t="s">
        <v>65</v>
      </c>
      <c r="D5" s="5" t="s">
        <v>1</v>
      </c>
      <c r="E5" s="4"/>
      <c r="F5" s="5"/>
      <c r="G5" s="22"/>
      <c r="H5" s="3" t="s">
        <v>30</v>
      </c>
      <c r="I5" s="14">
        <v>70800</v>
      </c>
      <c r="J5" s="8">
        <f>INT(G5*I5)</f>
        <v>0</v>
      </c>
      <c r="K5" s="13"/>
    </row>
    <row r="6" spans="2:11" ht="13.5">
      <c r="B6" s="9"/>
      <c r="C6" s="13" t="s">
        <v>2</v>
      </c>
      <c r="D6" s="5" t="s">
        <v>63</v>
      </c>
      <c r="E6" s="4"/>
      <c r="F6" s="5"/>
      <c r="G6" s="22"/>
      <c r="H6" s="3"/>
      <c r="I6" s="14"/>
      <c r="J6" s="7"/>
      <c r="K6" s="13"/>
    </row>
    <row r="7" spans="2:11" ht="13.5">
      <c r="B7" s="9"/>
      <c r="C7" s="13"/>
      <c r="D7" s="5"/>
      <c r="E7" s="4"/>
      <c r="F7" s="5"/>
      <c r="G7" s="22"/>
      <c r="H7" s="3"/>
      <c r="I7" s="14"/>
      <c r="J7" s="7"/>
      <c r="K7" s="13"/>
    </row>
    <row r="8" spans="2:11" ht="13.5">
      <c r="B8" s="6" t="s">
        <v>41</v>
      </c>
      <c r="C8" s="13" t="s">
        <v>65</v>
      </c>
      <c r="D8" s="5" t="s">
        <v>1</v>
      </c>
      <c r="E8" s="4"/>
      <c r="F8" s="5"/>
      <c r="G8" s="22"/>
      <c r="H8" s="3" t="s">
        <v>30</v>
      </c>
      <c r="I8" s="14">
        <v>112800</v>
      </c>
      <c r="J8" s="8">
        <f>INT(G8*I8)</f>
        <v>0</v>
      </c>
      <c r="K8" s="13"/>
    </row>
    <row r="9" spans="2:11" ht="13.5">
      <c r="B9" s="9"/>
      <c r="C9" s="13" t="s">
        <v>2</v>
      </c>
      <c r="D9" s="5" t="s">
        <v>64</v>
      </c>
      <c r="E9" s="4"/>
      <c r="F9" s="5"/>
      <c r="G9" s="22"/>
      <c r="H9" s="3"/>
      <c r="I9" s="14"/>
      <c r="J9" s="7"/>
      <c r="K9" s="13"/>
    </row>
    <row r="10" spans="2:11" ht="13.5">
      <c r="B10" s="9"/>
      <c r="C10" s="12"/>
      <c r="D10" s="4"/>
      <c r="E10" s="4"/>
      <c r="F10" s="5"/>
      <c r="G10" s="22"/>
      <c r="H10" s="3"/>
      <c r="I10" s="14"/>
      <c r="J10" s="7"/>
      <c r="K10" s="13"/>
    </row>
    <row r="11" spans="2:11" ht="13.5">
      <c r="B11" s="6" t="s">
        <v>42</v>
      </c>
      <c r="C11" s="13" t="s">
        <v>3</v>
      </c>
      <c r="D11" s="5" t="s">
        <v>99</v>
      </c>
      <c r="E11" s="4"/>
      <c r="F11" s="5"/>
      <c r="G11" s="22"/>
      <c r="H11" s="3" t="s">
        <v>30</v>
      </c>
      <c r="I11" s="14">
        <v>74000</v>
      </c>
      <c r="J11" s="8">
        <f>INT(G11*I11)</f>
        <v>0</v>
      </c>
      <c r="K11" s="13"/>
    </row>
    <row r="12" spans="2:11" ht="13.5">
      <c r="B12" s="6" t="s">
        <v>0</v>
      </c>
      <c r="C12" s="13" t="s">
        <v>5</v>
      </c>
      <c r="D12" s="5" t="s">
        <v>63</v>
      </c>
      <c r="E12" s="4"/>
      <c r="F12" s="5"/>
      <c r="G12" s="22"/>
      <c r="H12" s="3"/>
      <c r="I12" s="14"/>
      <c r="J12" s="7"/>
      <c r="K12" s="13"/>
    </row>
    <row r="13" spans="2:11" ht="13.5">
      <c r="B13" s="6"/>
      <c r="C13" s="13"/>
      <c r="D13" s="5"/>
      <c r="E13" s="4"/>
      <c r="F13" s="5"/>
      <c r="G13" s="22"/>
      <c r="H13" s="3"/>
      <c r="I13" s="14"/>
      <c r="J13" s="7"/>
      <c r="K13" s="13"/>
    </row>
    <row r="14" spans="2:11" ht="13.5">
      <c r="B14" s="6" t="s">
        <v>43</v>
      </c>
      <c r="C14" s="13" t="s">
        <v>3</v>
      </c>
      <c r="D14" s="5" t="s">
        <v>4</v>
      </c>
      <c r="E14" s="4"/>
      <c r="F14" s="5"/>
      <c r="G14" s="22"/>
      <c r="H14" s="3" t="s">
        <v>30</v>
      </c>
      <c r="I14" s="14">
        <v>116000</v>
      </c>
      <c r="J14" s="8">
        <f>INT(G14*I14)</f>
        <v>0</v>
      </c>
      <c r="K14" s="13"/>
    </row>
    <row r="15" spans="2:11" ht="13.5">
      <c r="B15" s="6" t="s">
        <v>0</v>
      </c>
      <c r="C15" s="13" t="s">
        <v>5</v>
      </c>
      <c r="D15" s="5" t="s">
        <v>64</v>
      </c>
      <c r="E15" s="4"/>
      <c r="F15" s="5"/>
      <c r="G15" s="22"/>
      <c r="H15" s="3"/>
      <c r="I15" s="14"/>
      <c r="J15" s="7"/>
      <c r="K15" s="13"/>
    </row>
    <row r="16" spans="2:11" ht="13.5">
      <c r="B16" s="9"/>
      <c r="C16" s="12"/>
      <c r="D16" s="4"/>
      <c r="E16" s="4"/>
      <c r="F16" s="5"/>
      <c r="G16" s="22"/>
      <c r="H16" s="3"/>
      <c r="I16" s="14"/>
      <c r="J16" s="7"/>
      <c r="K16" s="13"/>
    </row>
    <row r="17" spans="2:11" ht="13.5">
      <c r="B17" s="6" t="s">
        <v>44</v>
      </c>
      <c r="C17" s="13" t="s">
        <v>6</v>
      </c>
      <c r="D17" s="5" t="s">
        <v>89</v>
      </c>
      <c r="E17" s="4"/>
      <c r="F17" s="5"/>
      <c r="G17" s="22"/>
      <c r="H17" s="3" t="s">
        <v>30</v>
      </c>
      <c r="I17" s="14">
        <v>177000</v>
      </c>
      <c r="J17" s="8">
        <f>INT(G17*I17)</f>
        <v>0</v>
      </c>
      <c r="K17" s="13"/>
    </row>
    <row r="18" spans="2:11" ht="13.5">
      <c r="B18" s="6" t="s">
        <v>0</v>
      </c>
      <c r="C18" s="13" t="s">
        <v>7</v>
      </c>
      <c r="D18" s="5" t="s">
        <v>0</v>
      </c>
      <c r="E18" s="4"/>
      <c r="F18" s="5"/>
      <c r="G18" s="22"/>
      <c r="H18" s="3"/>
      <c r="I18" s="14"/>
      <c r="J18" s="7"/>
      <c r="K18" s="13"/>
    </row>
    <row r="19" spans="2:11" ht="13.5">
      <c r="B19" s="10" t="s">
        <v>0</v>
      </c>
      <c r="C19" s="13" t="s">
        <v>0</v>
      </c>
      <c r="D19" s="5" t="s">
        <v>0</v>
      </c>
      <c r="E19" s="4"/>
      <c r="F19" s="5"/>
      <c r="G19" s="22"/>
      <c r="H19" s="3"/>
      <c r="I19" s="14"/>
      <c r="J19" s="7"/>
      <c r="K19" s="13"/>
    </row>
    <row r="20" spans="2:11" ht="13.5">
      <c r="B20" s="6" t="s">
        <v>45</v>
      </c>
      <c r="C20" s="13" t="s">
        <v>8</v>
      </c>
      <c r="D20" s="5" t="s">
        <v>38</v>
      </c>
      <c r="E20" s="4"/>
      <c r="F20" s="5"/>
      <c r="G20" s="22"/>
      <c r="H20" s="3" t="s">
        <v>31</v>
      </c>
      <c r="I20" s="14">
        <v>21800</v>
      </c>
      <c r="J20" s="8">
        <f>INT(G20*I20)</f>
        <v>0</v>
      </c>
      <c r="K20" s="13"/>
    </row>
    <row r="21" spans="2:11" ht="13.5">
      <c r="B21" s="10" t="s">
        <v>0</v>
      </c>
      <c r="C21" s="13" t="s">
        <v>0</v>
      </c>
      <c r="D21" s="5" t="s">
        <v>0</v>
      </c>
      <c r="E21" s="4"/>
      <c r="F21" s="5"/>
      <c r="G21" s="22"/>
      <c r="H21" s="3"/>
      <c r="I21" s="14"/>
      <c r="J21" s="7"/>
      <c r="K21" s="13"/>
    </row>
    <row r="22" spans="2:11" ht="13.5">
      <c r="B22" s="6" t="s">
        <v>46</v>
      </c>
      <c r="C22" s="13" t="s">
        <v>9</v>
      </c>
      <c r="D22" s="5" t="s">
        <v>0</v>
      </c>
      <c r="E22" s="4"/>
      <c r="F22" s="5"/>
      <c r="G22" s="22"/>
      <c r="H22" s="3" t="s">
        <v>30</v>
      </c>
      <c r="I22" s="14">
        <v>51000</v>
      </c>
      <c r="J22" s="8">
        <f>INT(G22*I22)</f>
        <v>0</v>
      </c>
      <c r="K22" s="13"/>
    </row>
    <row r="23" spans="2:11" ht="13.5">
      <c r="B23" s="9"/>
      <c r="C23" s="12"/>
      <c r="D23" s="4"/>
      <c r="E23" s="4"/>
      <c r="F23" s="5"/>
      <c r="G23" s="22"/>
      <c r="H23" s="3"/>
      <c r="I23" s="14"/>
      <c r="J23" s="7"/>
      <c r="K23" s="13"/>
    </row>
    <row r="24" spans="2:11" ht="13.5">
      <c r="B24" s="6" t="s">
        <v>47</v>
      </c>
      <c r="C24" s="13" t="s">
        <v>10</v>
      </c>
      <c r="D24" s="5" t="s">
        <v>11</v>
      </c>
      <c r="E24" s="4"/>
      <c r="F24" s="5"/>
      <c r="G24" s="22"/>
      <c r="H24" s="3" t="s">
        <v>30</v>
      </c>
      <c r="I24" s="14">
        <v>6300</v>
      </c>
      <c r="J24" s="8">
        <f>INT(G24*I24)</f>
        <v>0</v>
      </c>
      <c r="K24" s="13" t="s">
        <v>62</v>
      </c>
    </row>
    <row r="25" spans="2:11" ht="13.5">
      <c r="B25" s="10" t="s">
        <v>0</v>
      </c>
      <c r="C25" s="13" t="s">
        <v>0</v>
      </c>
      <c r="D25" s="5" t="s">
        <v>0</v>
      </c>
      <c r="E25" s="4"/>
      <c r="F25" s="5"/>
      <c r="G25" s="22"/>
      <c r="H25" s="3"/>
      <c r="I25" s="14"/>
      <c r="J25" s="7"/>
      <c r="K25" s="13"/>
    </row>
    <row r="26" spans="2:11" ht="13.5">
      <c r="B26" s="6" t="s">
        <v>48</v>
      </c>
      <c r="C26" s="13" t="s">
        <v>12</v>
      </c>
      <c r="D26" s="5" t="s">
        <v>13</v>
      </c>
      <c r="E26" s="4"/>
      <c r="F26" s="5"/>
      <c r="G26" s="22"/>
      <c r="H26" s="3" t="s">
        <v>30</v>
      </c>
      <c r="I26" s="14">
        <v>6000</v>
      </c>
      <c r="J26" s="8">
        <f>INT(G26*I26)</f>
        <v>0</v>
      </c>
      <c r="K26" s="13" t="s">
        <v>62</v>
      </c>
    </row>
    <row r="27" spans="2:11" ht="13.5">
      <c r="B27" s="6" t="s">
        <v>0</v>
      </c>
      <c r="C27" s="13" t="s">
        <v>14</v>
      </c>
      <c r="D27" s="5" t="s">
        <v>15</v>
      </c>
      <c r="E27" s="4"/>
      <c r="F27" s="5"/>
      <c r="G27" s="22"/>
      <c r="H27" s="3"/>
      <c r="I27" s="14"/>
      <c r="J27" s="7"/>
      <c r="K27" s="13"/>
    </row>
    <row r="28" spans="2:11" ht="13.5">
      <c r="B28" s="6" t="s">
        <v>0</v>
      </c>
      <c r="C28" s="13" t="s">
        <v>0</v>
      </c>
      <c r="D28" s="5" t="s">
        <v>0</v>
      </c>
      <c r="E28" s="4"/>
      <c r="F28" s="5"/>
      <c r="G28" s="22"/>
      <c r="H28" s="3"/>
      <c r="I28" s="14"/>
      <c r="J28" s="7"/>
      <c r="K28" s="13"/>
    </row>
    <row r="29" spans="2:11" ht="13.5">
      <c r="B29" s="6" t="s">
        <v>49</v>
      </c>
      <c r="C29" s="13" t="s">
        <v>16</v>
      </c>
      <c r="D29" s="5" t="s">
        <v>54</v>
      </c>
      <c r="E29" s="4"/>
      <c r="F29" s="5"/>
      <c r="G29" s="22"/>
      <c r="H29" s="3" t="s">
        <v>30</v>
      </c>
      <c r="I29" s="14">
        <v>381000</v>
      </c>
      <c r="J29" s="8">
        <f>INT(G29*I29)</f>
        <v>0</v>
      </c>
      <c r="K29" s="13"/>
    </row>
    <row r="30" spans="2:11" ht="13.5">
      <c r="B30" s="6" t="s">
        <v>0</v>
      </c>
      <c r="C30" s="13" t="s">
        <v>0</v>
      </c>
      <c r="D30" s="5" t="s">
        <v>90</v>
      </c>
      <c r="E30" s="4"/>
      <c r="F30" s="5"/>
      <c r="G30" s="22"/>
      <c r="H30" s="3"/>
      <c r="I30" s="14"/>
      <c r="J30" s="7"/>
      <c r="K30" s="13"/>
    </row>
    <row r="31" spans="2:11" ht="13.5">
      <c r="B31" s="6" t="s">
        <v>0</v>
      </c>
      <c r="C31" s="13" t="s">
        <v>0</v>
      </c>
      <c r="D31" s="5" t="s">
        <v>17</v>
      </c>
      <c r="E31" s="4"/>
      <c r="F31" s="5"/>
      <c r="G31" s="22"/>
      <c r="H31" s="3"/>
      <c r="I31" s="14"/>
      <c r="J31" s="7"/>
      <c r="K31" s="13"/>
    </row>
    <row r="32" spans="2:11" ht="13.5">
      <c r="B32" s="10" t="s">
        <v>0</v>
      </c>
      <c r="C32" s="13" t="s">
        <v>0</v>
      </c>
      <c r="D32" s="5" t="s">
        <v>0</v>
      </c>
      <c r="E32" s="4"/>
      <c r="F32" s="5"/>
      <c r="G32" s="22"/>
      <c r="H32" s="3"/>
      <c r="I32" s="14"/>
      <c r="J32" s="7"/>
      <c r="K32" s="13"/>
    </row>
    <row r="33" spans="2:11" ht="13.5">
      <c r="B33" s="6" t="s">
        <v>39</v>
      </c>
      <c r="C33" s="13" t="s">
        <v>18</v>
      </c>
      <c r="D33" s="5" t="s">
        <v>19</v>
      </c>
      <c r="E33" s="4"/>
      <c r="F33" s="5"/>
      <c r="G33" s="22"/>
      <c r="H33" s="3" t="s">
        <v>30</v>
      </c>
      <c r="I33" s="14">
        <v>348000</v>
      </c>
      <c r="J33" s="8">
        <f>INT(G33*I33)</f>
        <v>0</v>
      </c>
      <c r="K33" s="13"/>
    </row>
    <row r="34" spans="2:11" ht="13.5">
      <c r="B34" s="10" t="s">
        <v>0</v>
      </c>
      <c r="C34" s="13" t="s">
        <v>100</v>
      </c>
      <c r="D34" s="5" t="s">
        <v>90</v>
      </c>
      <c r="E34" s="4"/>
      <c r="F34" s="5"/>
      <c r="G34" s="22"/>
      <c r="H34" s="3"/>
      <c r="I34" s="14"/>
      <c r="J34" s="7"/>
      <c r="K34" s="13"/>
    </row>
    <row r="35" spans="2:11" ht="13.5">
      <c r="B35" s="6" t="s">
        <v>0</v>
      </c>
      <c r="C35" s="13" t="s">
        <v>2</v>
      </c>
      <c r="D35" s="5" t="s">
        <v>17</v>
      </c>
      <c r="E35" s="4"/>
      <c r="F35" s="5"/>
      <c r="G35" s="22"/>
      <c r="H35" s="3"/>
      <c r="I35" s="14"/>
      <c r="J35" s="7"/>
      <c r="K35" s="13"/>
    </row>
    <row r="36" spans="2:11" ht="13.5">
      <c r="B36" s="6" t="s">
        <v>0</v>
      </c>
      <c r="C36" s="13" t="s">
        <v>0</v>
      </c>
      <c r="D36" s="4"/>
      <c r="E36" s="4"/>
      <c r="F36" s="5"/>
      <c r="G36" s="22"/>
      <c r="H36" s="3"/>
      <c r="I36" s="14"/>
      <c r="J36" s="7"/>
      <c r="K36" s="13"/>
    </row>
    <row r="37" spans="2:11" ht="13.5">
      <c r="B37" s="6" t="s">
        <v>50</v>
      </c>
      <c r="C37" s="13" t="s">
        <v>91</v>
      </c>
      <c r="D37" s="5" t="s">
        <v>20</v>
      </c>
      <c r="E37" s="4"/>
      <c r="F37" s="5"/>
      <c r="G37" s="22"/>
      <c r="H37" s="3" t="s">
        <v>30</v>
      </c>
      <c r="I37" s="14">
        <v>61700</v>
      </c>
      <c r="J37" s="8">
        <f>INT(G37*I37)</f>
        <v>0</v>
      </c>
      <c r="K37" s="13"/>
    </row>
    <row r="38" spans="2:11" ht="13.5">
      <c r="B38" s="10" t="s">
        <v>0</v>
      </c>
      <c r="C38" s="13" t="s">
        <v>0</v>
      </c>
      <c r="D38" s="5" t="s">
        <v>0</v>
      </c>
      <c r="E38" s="4"/>
      <c r="F38" s="5"/>
      <c r="G38" s="22"/>
      <c r="H38" s="3"/>
      <c r="I38" s="14"/>
      <c r="J38" s="7"/>
      <c r="K38" s="13"/>
    </row>
    <row r="39" spans="2:11" ht="13.5">
      <c r="B39" s="6" t="s">
        <v>51</v>
      </c>
      <c r="C39" s="13" t="s">
        <v>21</v>
      </c>
      <c r="D39" s="5" t="s">
        <v>55</v>
      </c>
      <c r="E39" s="4"/>
      <c r="F39" s="5"/>
      <c r="G39" s="22"/>
      <c r="H39" s="3" t="s">
        <v>32</v>
      </c>
      <c r="I39" s="14">
        <v>11200</v>
      </c>
      <c r="J39" s="8">
        <f>INT(G39*I39)</f>
        <v>0</v>
      </c>
      <c r="K39" s="13"/>
    </row>
    <row r="40" spans="2:11" ht="13.5">
      <c r="B40" s="6" t="s">
        <v>0</v>
      </c>
      <c r="C40" s="13" t="s">
        <v>0</v>
      </c>
      <c r="D40" s="5" t="s">
        <v>92</v>
      </c>
      <c r="E40" s="4"/>
      <c r="F40" s="5"/>
      <c r="G40" s="22"/>
      <c r="H40" s="3"/>
      <c r="I40" s="14"/>
      <c r="J40" s="7"/>
      <c r="K40" s="13"/>
    </row>
    <row r="41" spans="2:11" ht="13.5">
      <c r="B41" s="6" t="s">
        <v>0</v>
      </c>
      <c r="C41" s="13" t="s">
        <v>0</v>
      </c>
      <c r="D41" s="5" t="s">
        <v>93</v>
      </c>
      <c r="E41" s="4"/>
      <c r="F41" s="5"/>
      <c r="G41" s="22"/>
      <c r="H41" s="3"/>
      <c r="I41" s="14"/>
      <c r="J41" s="7"/>
      <c r="K41" s="13"/>
    </row>
    <row r="42" spans="2:11" ht="13.5">
      <c r="B42" s="6" t="s">
        <v>0</v>
      </c>
      <c r="C42" s="13" t="s">
        <v>0</v>
      </c>
      <c r="D42" s="5" t="s">
        <v>22</v>
      </c>
      <c r="E42" s="4"/>
      <c r="F42" s="5"/>
      <c r="G42" s="22"/>
      <c r="H42" s="3"/>
      <c r="I42" s="14"/>
      <c r="J42" s="7"/>
      <c r="K42" s="13"/>
    </row>
    <row r="43" spans="2:11" ht="13.5">
      <c r="B43" s="6" t="s">
        <v>0</v>
      </c>
      <c r="C43" s="13" t="s">
        <v>0</v>
      </c>
      <c r="D43" s="5" t="s">
        <v>0</v>
      </c>
      <c r="E43" s="4"/>
      <c r="F43" s="5"/>
      <c r="G43" s="22"/>
      <c r="H43" s="3"/>
      <c r="I43" s="14"/>
      <c r="J43" s="7"/>
      <c r="K43" s="13"/>
    </row>
    <row r="44" spans="2:11" ht="13.5">
      <c r="B44" s="6" t="s">
        <v>52</v>
      </c>
      <c r="C44" s="13" t="s">
        <v>23</v>
      </c>
      <c r="D44" s="5" t="s">
        <v>55</v>
      </c>
      <c r="E44" s="4"/>
      <c r="F44" s="5"/>
      <c r="G44" s="22"/>
      <c r="H44" s="3" t="s">
        <v>33</v>
      </c>
      <c r="I44" s="14">
        <v>12000</v>
      </c>
      <c r="J44" s="7">
        <f>INT(G44*I44)</f>
        <v>0</v>
      </c>
      <c r="K44" s="13" t="s">
        <v>68</v>
      </c>
    </row>
    <row r="45" spans="2:11" ht="13.5">
      <c r="B45" s="6" t="s">
        <v>0</v>
      </c>
      <c r="C45" s="13" t="s">
        <v>0</v>
      </c>
      <c r="D45" s="5" t="s">
        <v>94</v>
      </c>
      <c r="E45" s="4"/>
      <c r="F45" s="5"/>
      <c r="G45" s="22"/>
      <c r="H45" s="3"/>
      <c r="I45" s="14"/>
      <c r="J45" s="7"/>
      <c r="K45" s="13"/>
    </row>
    <row r="46" spans="2:11" ht="13.5">
      <c r="B46" s="6" t="s">
        <v>0</v>
      </c>
      <c r="C46" s="13" t="s">
        <v>0</v>
      </c>
      <c r="D46" s="5" t="s">
        <v>22</v>
      </c>
      <c r="E46" s="4"/>
      <c r="F46" s="5"/>
      <c r="G46" s="22"/>
      <c r="H46" s="3"/>
      <c r="I46" s="14"/>
      <c r="J46" s="7"/>
      <c r="K46" s="13"/>
    </row>
    <row r="47" spans="2:11" ht="13.5">
      <c r="B47" s="10" t="s">
        <v>0</v>
      </c>
      <c r="C47" s="13" t="s">
        <v>0</v>
      </c>
      <c r="D47" s="5" t="s">
        <v>0</v>
      </c>
      <c r="E47" s="4"/>
      <c r="F47" s="5"/>
      <c r="G47" s="22"/>
      <c r="H47" s="3"/>
      <c r="I47" s="14"/>
      <c r="J47" s="7"/>
      <c r="K47" s="13"/>
    </row>
    <row r="48" spans="2:11" ht="13.5">
      <c r="B48" s="6" t="s">
        <v>53</v>
      </c>
      <c r="C48" s="13" t="s">
        <v>24</v>
      </c>
      <c r="D48" s="5" t="s">
        <v>95</v>
      </c>
      <c r="E48" s="4"/>
      <c r="F48" s="5"/>
      <c r="G48" s="22"/>
      <c r="H48" s="3" t="s">
        <v>30</v>
      </c>
      <c r="I48" s="14">
        <v>115000</v>
      </c>
      <c r="J48" s="7">
        <f aca="true" t="shared" si="0" ref="J48:J59">INT(G48*I48)</f>
        <v>0</v>
      </c>
      <c r="K48" s="13"/>
    </row>
    <row r="49" spans="2:11" ht="13.5">
      <c r="B49" s="15"/>
      <c r="C49" s="13"/>
      <c r="D49" s="5"/>
      <c r="E49" s="5"/>
      <c r="F49" s="5"/>
      <c r="G49" s="22"/>
      <c r="H49" s="3"/>
      <c r="I49" s="13"/>
      <c r="J49" s="7">
        <f t="shared" si="0"/>
        <v>0</v>
      </c>
      <c r="K49" s="13"/>
    </row>
    <row r="50" spans="2:11" ht="13.5">
      <c r="B50" s="15"/>
      <c r="C50" s="13" t="s">
        <v>61</v>
      </c>
      <c r="D50" s="5"/>
      <c r="E50" s="5"/>
      <c r="F50" s="5"/>
      <c r="G50" s="22">
        <v>1</v>
      </c>
      <c r="H50" s="3" t="s">
        <v>60</v>
      </c>
      <c r="I50" s="13"/>
      <c r="J50" s="7">
        <f t="shared" si="0"/>
        <v>0</v>
      </c>
      <c r="K50" s="13"/>
    </row>
    <row r="51" spans="2:11" ht="13.5">
      <c r="B51" s="15"/>
      <c r="C51" s="13" t="s">
        <v>59</v>
      </c>
      <c r="D51" s="5"/>
      <c r="E51" s="5"/>
      <c r="F51" s="5"/>
      <c r="G51" s="22">
        <v>1</v>
      </c>
      <c r="H51" s="3" t="s">
        <v>60</v>
      </c>
      <c r="I51" s="13"/>
      <c r="J51" s="7">
        <f t="shared" si="0"/>
        <v>0</v>
      </c>
      <c r="K51" s="13"/>
    </row>
    <row r="52" spans="2:11" ht="13.5">
      <c r="B52" s="15"/>
      <c r="C52" s="13" t="s">
        <v>66</v>
      </c>
      <c r="D52" s="5"/>
      <c r="E52" s="5"/>
      <c r="F52" s="5"/>
      <c r="G52" s="22">
        <v>1</v>
      </c>
      <c r="H52" s="3" t="s">
        <v>60</v>
      </c>
      <c r="I52" s="13"/>
      <c r="J52" s="7">
        <f t="shared" si="0"/>
        <v>0</v>
      </c>
      <c r="K52" s="13"/>
    </row>
    <row r="53" spans="2:11" ht="13.5">
      <c r="B53" s="15"/>
      <c r="C53" s="13"/>
      <c r="D53" s="5"/>
      <c r="E53" s="5"/>
      <c r="F53" s="5"/>
      <c r="G53" s="22"/>
      <c r="H53" s="3"/>
      <c r="I53" s="13"/>
      <c r="J53" s="7"/>
      <c r="K53" s="13"/>
    </row>
    <row r="54" spans="2:11" ht="13.5">
      <c r="B54" s="15"/>
      <c r="C54" s="11" t="s">
        <v>82</v>
      </c>
      <c r="D54" s="5"/>
      <c r="E54" s="5"/>
      <c r="F54" s="5"/>
      <c r="G54" s="22"/>
      <c r="H54" s="3"/>
      <c r="I54" s="13"/>
      <c r="J54" s="7">
        <f>SUM(J4:J53)</f>
        <v>0</v>
      </c>
      <c r="K54" s="13"/>
    </row>
    <row r="55" spans="2:11" ht="13.5">
      <c r="B55" s="15"/>
      <c r="C55" s="13"/>
      <c r="D55" s="5"/>
      <c r="E55" s="5"/>
      <c r="F55" s="5"/>
      <c r="G55" s="22"/>
      <c r="H55" s="3"/>
      <c r="I55" s="13"/>
      <c r="J55" s="7">
        <f t="shared" si="0"/>
        <v>0</v>
      </c>
      <c r="K55" s="13"/>
    </row>
    <row r="56" spans="2:11" ht="13.5">
      <c r="B56" s="15"/>
      <c r="C56" s="17" t="s">
        <v>56</v>
      </c>
      <c r="D56" s="16" t="s">
        <v>57</v>
      </c>
      <c r="E56" s="5"/>
      <c r="F56" s="5"/>
      <c r="G56" s="22">
        <v>20</v>
      </c>
      <c r="H56" s="19" t="s">
        <v>84</v>
      </c>
      <c r="I56" s="13"/>
      <c r="J56" s="21">
        <f>ROUNDDOWN(J54*G56*0.01,-2)</f>
        <v>0</v>
      </c>
      <c r="K56" s="13" t="s">
        <v>70</v>
      </c>
    </row>
    <row r="57" spans="2:11" ht="13.5">
      <c r="B57" s="15"/>
      <c r="C57" s="17"/>
      <c r="D57" s="16"/>
      <c r="E57" s="5"/>
      <c r="F57" s="5"/>
      <c r="G57" s="22"/>
      <c r="H57" s="20"/>
      <c r="I57" s="13"/>
      <c r="J57" s="7"/>
      <c r="K57" s="13" t="s">
        <v>69</v>
      </c>
    </row>
    <row r="58" spans="2:11" ht="13.5">
      <c r="B58" s="15"/>
      <c r="C58" s="17" t="s">
        <v>36</v>
      </c>
      <c r="D58" s="16" t="s">
        <v>58</v>
      </c>
      <c r="E58" s="5"/>
      <c r="F58" s="5"/>
      <c r="G58" s="22">
        <v>15</v>
      </c>
      <c r="H58" s="19" t="s">
        <v>84</v>
      </c>
      <c r="I58" s="13"/>
      <c r="J58" s="21">
        <f>ROUNDDOWN((J54+J56)*G58*0.01,-2)</f>
        <v>0</v>
      </c>
      <c r="K58" s="13"/>
    </row>
    <row r="59" spans="2:11" ht="13.5">
      <c r="B59" s="15"/>
      <c r="C59" s="11"/>
      <c r="D59" s="5"/>
      <c r="E59" s="5"/>
      <c r="F59" s="5"/>
      <c r="G59" s="22"/>
      <c r="H59" s="3"/>
      <c r="I59" s="13"/>
      <c r="J59" s="7">
        <f t="shared" si="0"/>
        <v>0</v>
      </c>
      <c r="K59" s="13"/>
    </row>
    <row r="60" spans="2:11" ht="13.5">
      <c r="B60" s="15"/>
      <c r="C60" s="11" t="s">
        <v>35</v>
      </c>
      <c r="D60" s="5"/>
      <c r="E60" s="5"/>
      <c r="F60" s="5"/>
      <c r="G60" s="22"/>
      <c r="H60" s="3"/>
      <c r="I60" s="13"/>
      <c r="J60" s="7">
        <f>SUM(J54:J59)</f>
        <v>0</v>
      </c>
      <c r="K60" s="13"/>
    </row>
    <row r="61" ht="13.5">
      <c r="C61" s="1" t="s">
        <v>101</v>
      </c>
    </row>
  </sheetData>
  <mergeCells count="1">
    <mergeCell ref="D3:F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K61"/>
  <sheetViews>
    <sheetView showZeros="0" workbookViewId="0" topLeftCell="A25">
      <selection activeCell="J58" sqref="J58"/>
    </sheetView>
  </sheetViews>
  <sheetFormatPr defaultColWidth="9.00390625" defaultRowHeight="13.5"/>
  <cols>
    <col min="1" max="1" width="1.625" style="0" customWidth="1"/>
    <col min="2" max="2" width="5.25390625" style="0" customWidth="1"/>
    <col min="3" max="3" width="26.25390625" style="0" customWidth="1"/>
    <col min="6" max="6" width="3.25390625" style="0" customWidth="1"/>
    <col min="7" max="7" width="6.75390625" style="0" customWidth="1"/>
    <col min="8" max="8" width="4.375" style="0" customWidth="1"/>
    <col min="9" max="9" width="7.75390625" style="0" customWidth="1"/>
    <col min="11" max="11" width="14.00390625" style="0" customWidth="1"/>
  </cols>
  <sheetData>
    <row r="2" spans="3:11" ht="13.5">
      <c r="C2" t="s">
        <v>83</v>
      </c>
      <c r="K2" t="s">
        <v>87</v>
      </c>
    </row>
    <row r="3" spans="2:11" ht="13.5">
      <c r="B3" s="2"/>
      <c r="C3" s="11" t="s">
        <v>25</v>
      </c>
      <c r="D3" s="23" t="s">
        <v>34</v>
      </c>
      <c r="E3" s="23"/>
      <c r="F3" s="23"/>
      <c r="G3" s="11" t="s">
        <v>29</v>
      </c>
      <c r="H3" s="3" t="s">
        <v>37</v>
      </c>
      <c r="I3" s="11" t="s">
        <v>26</v>
      </c>
      <c r="J3" s="3" t="s">
        <v>27</v>
      </c>
      <c r="K3" s="11" t="s">
        <v>28</v>
      </c>
    </row>
    <row r="4" spans="2:11" ht="13.5">
      <c r="B4" s="2"/>
      <c r="C4" s="12"/>
      <c r="D4" s="4"/>
      <c r="E4" s="4"/>
      <c r="F4" s="5"/>
      <c r="G4" s="22"/>
      <c r="H4" s="5"/>
      <c r="I4" s="13"/>
      <c r="J4" s="5"/>
      <c r="K4" s="13"/>
    </row>
    <row r="5" spans="2:11" ht="13.5">
      <c r="B5" s="6" t="s">
        <v>40</v>
      </c>
      <c r="C5" s="13" t="s">
        <v>65</v>
      </c>
      <c r="D5" s="5" t="s">
        <v>1</v>
      </c>
      <c r="E5" s="4"/>
      <c r="F5" s="5"/>
      <c r="G5" s="22">
        <v>1</v>
      </c>
      <c r="H5" s="3" t="s">
        <v>30</v>
      </c>
      <c r="I5" s="14">
        <v>70800</v>
      </c>
      <c r="J5" s="8">
        <f>INT(G5*I5)</f>
        <v>70800</v>
      </c>
      <c r="K5" s="13"/>
    </row>
    <row r="6" spans="2:11" ht="13.5">
      <c r="B6" s="9"/>
      <c r="C6" s="13" t="s">
        <v>2</v>
      </c>
      <c r="D6" s="5" t="s">
        <v>63</v>
      </c>
      <c r="E6" s="4"/>
      <c r="F6" s="5"/>
      <c r="G6" s="22"/>
      <c r="H6" s="3"/>
      <c r="I6" s="14"/>
      <c r="J6" s="7"/>
      <c r="K6" s="13"/>
    </row>
    <row r="7" spans="2:11" ht="13.5">
      <c r="B7" s="9"/>
      <c r="C7" s="13"/>
      <c r="D7" s="5"/>
      <c r="E7" s="4"/>
      <c r="F7" s="5"/>
      <c r="G7" s="22"/>
      <c r="H7" s="3"/>
      <c r="I7" s="14"/>
      <c r="J7" s="7"/>
      <c r="K7" s="13"/>
    </row>
    <row r="8" spans="2:11" ht="13.5">
      <c r="B8" s="6" t="s">
        <v>41</v>
      </c>
      <c r="C8" s="13" t="s">
        <v>65</v>
      </c>
      <c r="D8" s="5" t="s">
        <v>1</v>
      </c>
      <c r="E8" s="4"/>
      <c r="F8" s="5"/>
      <c r="G8" s="22">
        <v>1</v>
      </c>
      <c r="H8" s="3" t="s">
        <v>30</v>
      </c>
      <c r="I8" s="14">
        <v>112800</v>
      </c>
      <c r="J8" s="8">
        <f>INT(G8*I8)</f>
        <v>112800</v>
      </c>
      <c r="K8" s="13"/>
    </row>
    <row r="9" spans="2:11" ht="13.5">
      <c r="B9" s="9"/>
      <c r="C9" s="13" t="s">
        <v>2</v>
      </c>
      <c r="D9" s="5" t="s">
        <v>64</v>
      </c>
      <c r="E9" s="4"/>
      <c r="F9" s="5"/>
      <c r="G9" s="22"/>
      <c r="H9" s="3"/>
      <c r="I9" s="14"/>
      <c r="J9" s="7"/>
      <c r="K9" s="13"/>
    </row>
    <row r="10" spans="2:11" ht="13.5">
      <c r="B10" s="9"/>
      <c r="C10" s="12"/>
      <c r="D10" s="4"/>
      <c r="E10" s="4"/>
      <c r="F10" s="5"/>
      <c r="G10" s="22"/>
      <c r="H10" s="3"/>
      <c r="I10" s="14"/>
      <c r="J10" s="7"/>
      <c r="K10" s="13"/>
    </row>
    <row r="11" spans="2:11" ht="13.5">
      <c r="B11" s="6" t="s">
        <v>42</v>
      </c>
      <c r="C11" s="13" t="s">
        <v>3</v>
      </c>
      <c r="D11" s="5" t="s">
        <v>99</v>
      </c>
      <c r="E11" s="4"/>
      <c r="F11" s="5"/>
      <c r="G11" s="22">
        <v>1</v>
      </c>
      <c r="H11" s="3" t="s">
        <v>30</v>
      </c>
      <c r="I11" s="14">
        <v>74000</v>
      </c>
      <c r="J11" s="8">
        <f>INT(G11*I11)</f>
        <v>74000</v>
      </c>
      <c r="K11" s="13"/>
    </row>
    <row r="12" spans="2:11" ht="13.5">
      <c r="B12" s="6" t="s">
        <v>0</v>
      </c>
      <c r="C12" s="13" t="s">
        <v>5</v>
      </c>
      <c r="D12" s="5" t="s">
        <v>63</v>
      </c>
      <c r="E12" s="4"/>
      <c r="F12" s="5"/>
      <c r="G12" s="22"/>
      <c r="H12" s="3"/>
      <c r="I12" s="14"/>
      <c r="J12" s="7"/>
      <c r="K12" s="13"/>
    </row>
    <row r="13" spans="2:11" ht="13.5">
      <c r="B13" s="6"/>
      <c r="C13" s="13"/>
      <c r="D13" s="5"/>
      <c r="E13" s="4"/>
      <c r="F13" s="5"/>
      <c r="G13" s="22"/>
      <c r="H13" s="3"/>
      <c r="I13" s="14"/>
      <c r="J13" s="7"/>
      <c r="K13" s="13"/>
    </row>
    <row r="14" spans="2:11" ht="13.5">
      <c r="B14" s="6" t="s">
        <v>43</v>
      </c>
      <c r="C14" s="13" t="s">
        <v>3</v>
      </c>
      <c r="D14" s="5" t="s">
        <v>4</v>
      </c>
      <c r="E14" s="4"/>
      <c r="F14" s="5"/>
      <c r="G14" s="22">
        <v>1</v>
      </c>
      <c r="H14" s="3" t="s">
        <v>30</v>
      </c>
      <c r="I14" s="14">
        <v>116000</v>
      </c>
      <c r="J14" s="8">
        <f>INT(G14*I14)</f>
        <v>116000</v>
      </c>
      <c r="K14" s="13"/>
    </row>
    <row r="15" spans="2:11" ht="13.5">
      <c r="B15" s="6" t="s">
        <v>0</v>
      </c>
      <c r="C15" s="13" t="s">
        <v>5</v>
      </c>
      <c r="D15" s="5" t="s">
        <v>64</v>
      </c>
      <c r="E15" s="4"/>
      <c r="F15" s="5"/>
      <c r="G15" s="22"/>
      <c r="H15" s="3"/>
      <c r="I15" s="14"/>
      <c r="J15" s="7"/>
      <c r="K15" s="13"/>
    </row>
    <row r="16" spans="2:11" ht="13.5">
      <c r="B16" s="9"/>
      <c r="C16" s="12"/>
      <c r="D16" s="4"/>
      <c r="E16" s="4"/>
      <c r="F16" s="5"/>
      <c r="G16" s="22"/>
      <c r="H16" s="3"/>
      <c r="I16" s="14"/>
      <c r="J16" s="7"/>
      <c r="K16" s="13"/>
    </row>
    <row r="17" spans="2:11" ht="13.5">
      <c r="B17" s="6" t="s">
        <v>44</v>
      </c>
      <c r="C17" s="13" t="s">
        <v>6</v>
      </c>
      <c r="D17" s="5" t="s">
        <v>89</v>
      </c>
      <c r="E17" s="4"/>
      <c r="F17" s="5"/>
      <c r="G17" s="22">
        <v>2</v>
      </c>
      <c r="H17" s="3" t="s">
        <v>30</v>
      </c>
      <c r="I17" s="14">
        <v>177000</v>
      </c>
      <c r="J17" s="8">
        <f>INT(G17*I17)</f>
        <v>354000</v>
      </c>
      <c r="K17" s="13"/>
    </row>
    <row r="18" spans="2:11" ht="13.5">
      <c r="B18" s="6" t="s">
        <v>0</v>
      </c>
      <c r="C18" s="13" t="s">
        <v>7</v>
      </c>
      <c r="D18" s="5" t="s">
        <v>0</v>
      </c>
      <c r="E18" s="4"/>
      <c r="F18" s="5"/>
      <c r="G18" s="22"/>
      <c r="H18" s="3"/>
      <c r="I18" s="14"/>
      <c r="J18" s="7"/>
      <c r="K18" s="13"/>
    </row>
    <row r="19" spans="2:11" ht="13.5">
      <c r="B19" s="10" t="s">
        <v>0</v>
      </c>
      <c r="C19" s="13" t="s">
        <v>0</v>
      </c>
      <c r="D19" s="5" t="s">
        <v>0</v>
      </c>
      <c r="E19" s="4"/>
      <c r="F19" s="5"/>
      <c r="G19" s="22"/>
      <c r="H19" s="3"/>
      <c r="I19" s="14"/>
      <c r="J19" s="7"/>
      <c r="K19" s="13"/>
    </row>
    <row r="20" spans="2:11" ht="13.5">
      <c r="B20" s="6" t="s">
        <v>45</v>
      </c>
      <c r="C20" s="13" t="s">
        <v>8</v>
      </c>
      <c r="D20" s="5" t="s">
        <v>38</v>
      </c>
      <c r="E20" s="4"/>
      <c r="F20" s="5"/>
      <c r="G20" s="22">
        <v>40</v>
      </c>
      <c r="H20" s="3" t="s">
        <v>80</v>
      </c>
      <c r="I20" s="14">
        <v>21800</v>
      </c>
      <c r="J20" s="8">
        <f>INT(G20*I20)</f>
        <v>872000</v>
      </c>
      <c r="K20" s="13"/>
    </row>
    <row r="21" spans="2:11" ht="13.5">
      <c r="B21" s="10" t="s">
        <v>0</v>
      </c>
      <c r="C21" s="13" t="s">
        <v>0</v>
      </c>
      <c r="D21" s="5" t="s">
        <v>0</v>
      </c>
      <c r="E21" s="4"/>
      <c r="F21" s="5"/>
      <c r="G21" s="22"/>
      <c r="H21" s="3"/>
      <c r="I21" s="14"/>
      <c r="J21" s="7"/>
      <c r="K21" s="13"/>
    </row>
    <row r="22" spans="2:11" ht="13.5">
      <c r="B22" s="6" t="s">
        <v>46</v>
      </c>
      <c r="C22" s="13" t="s">
        <v>9</v>
      </c>
      <c r="D22" s="5" t="s">
        <v>0</v>
      </c>
      <c r="E22" s="4"/>
      <c r="F22" s="5"/>
      <c r="G22" s="22">
        <v>1</v>
      </c>
      <c r="H22" s="3" t="s">
        <v>30</v>
      </c>
      <c r="I22" s="14">
        <v>51000</v>
      </c>
      <c r="J22" s="8">
        <f>INT(G22*I22)</f>
        <v>51000</v>
      </c>
      <c r="K22" s="13"/>
    </row>
    <row r="23" spans="2:11" ht="13.5">
      <c r="B23" s="9"/>
      <c r="C23" s="12"/>
      <c r="D23" s="4"/>
      <c r="E23" s="4"/>
      <c r="F23" s="5"/>
      <c r="G23" s="22"/>
      <c r="H23" s="3"/>
      <c r="I23" s="14"/>
      <c r="J23" s="7"/>
      <c r="K23" s="13"/>
    </row>
    <row r="24" spans="2:11" ht="13.5">
      <c r="B24" s="6" t="s">
        <v>47</v>
      </c>
      <c r="C24" s="13" t="s">
        <v>10</v>
      </c>
      <c r="D24" s="5" t="s">
        <v>11</v>
      </c>
      <c r="E24" s="4"/>
      <c r="F24" s="5"/>
      <c r="G24" s="22">
        <v>1</v>
      </c>
      <c r="H24" s="3" t="s">
        <v>30</v>
      </c>
      <c r="I24" s="14">
        <v>6300</v>
      </c>
      <c r="J24" s="8">
        <f>INT(G24*I24)</f>
        <v>6300</v>
      </c>
      <c r="K24" s="13" t="s">
        <v>62</v>
      </c>
    </row>
    <row r="25" spans="2:11" ht="13.5">
      <c r="B25" s="10" t="s">
        <v>0</v>
      </c>
      <c r="C25" s="13" t="s">
        <v>0</v>
      </c>
      <c r="D25" s="5" t="s">
        <v>0</v>
      </c>
      <c r="E25" s="4"/>
      <c r="F25" s="5"/>
      <c r="G25" s="22"/>
      <c r="H25" s="3"/>
      <c r="I25" s="14"/>
      <c r="J25" s="7"/>
      <c r="K25" s="13"/>
    </row>
    <row r="26" spans="2:11" ht="13.5">
      <c r="B26" s="6" t="s">
        <v>48</v>
      </c>
      <c r="C26" s="13" t="s">
        <v>12</v>
      </c>
      <c r="D26" s="5" t="s">
        <v>13</v>
      </c>
      <c r="E26" s="4"/>
      <c r="F26" s="5"/>
      <c r="G26" s="22">
        <v>1</v>
      </c>
      <c r="H26" s="3" t="s">
        <v>30</v>
      </c>
      <c r="I26" s="14">
        <v>6000</v>
      </c>
      <c r="J26" s="8">
        <f>INT(G26*I26)</f>
        <v>6000</v>
      </c>
      <c r="K26" s="13" t="s">
        <v>62</v>
      </c>
    </row>
    <row r="27" spans="2:11" ht="13.5">
      <c r="B27" s="6" t="s">
        <v>0</v>
      </c>
      <c r="C27" s="13" t="s">
        <v>14</v>
      </c>
      <c r="D27" s="5" t="s">
        <v>15</v>
      </c>
      <c r="E27" s="4"/>
      <c r="F27" s="5"/>
      <c r="G27" s="22"/>
      <c r="H27" s="3"/>
      <c r="I27" s="14"/>
      <c r="J27" s="7"/>
      <c r="K27" s="13"/>
    </row>
    <row r="28" spans="2:11" ht="13.5">
      <c r="B28" s="6" t="s">
        <v>0</v>
      </c>
      <c r="C28" s="13" t="s">
        <v>0</v>
      </c>
      <c r="D28" s="5" t="s">
        <v>0</v>
      </c>
      <c r="E28" s="4"/>
      <c r="F28" s="5"/>
      <c r="G28" s="22"/>
      <c r="H28" s="3"/>
      <c r="I28" s="14"/>
      <c r="J28" s="7"/>
      <c r="K28" s="13"/>
    </row>
    <row r="29" spans="2:11" ht="13.5">
      <c r="B29" s="6" t="s">
        <v>49</v>
      </c>
      <c r="C29" s="13" t="s">
        <v>16</v>
      </c>
      <c r="D29" s="5" t="s">
        <v>54</v>
      </c>
      <c r="E29" s="4"/>
      <c r="F29" s="5"/>
      <c r="G29" s="22">
        <v>1</v>
      </c>
      <c r="H29" s="3" t="s">
        <v>30</v>
      </c>
      <c r="I29" s="14">
        <v>381000</v>
      </c>
      <c r="J29" s="8">
        <f>INT(G29*I29)</f>
        <v>381000</v>
      </c>
      <c r="K29" s="13"/>
    </row>
    <row r="30" spans="2:11" ht="13.5">
      <c r="B30" s="6" t="s">
        <v>0</v>
      </c>
      <c r="C30" s="13" t="s">
        <v>0</v>
      </c>
      <c r="D30" s="5" t="s">
        <v>90</v>
      </c>
      <c r="E30" s="4"/>
      <c r="F30" s="5"/>
      <c r="G30" s="22"/>
      <c r="H30" s="3"/>
      <c r="I30" s="14"/>
      <c r="J30" s="7"/>
      <c r="K30" s="13"/>
    </row>
    <row r="31" spans="2:11" ht="13.5">
      <c r="B31" s="6" t="s">
        <v>0</v>
      </c>
      <c r="C31" s="13" t="s">
        <v>0</v>
      </c>
      <c r="D31" s="5" t="s">
        <v>17</v>
      </c>
      <c r="E31" s="4"/>
      <c r="F31" s="5"/>
      <c r="G31" s="22"/>
      <c r="H31" s="3"/>
      <c r="I31" s="14"/>
      <c r="J31" s="7"/>
      <c r="K31" s="13"/>
    </row>
    <row r="32" spans="2:11" ht="13.5">
      <c r="B32" s="10" t="s">
        <v>0</v>
      </c>
      <c r="C32" s="13" t="s">
        <v>0</v>
      </c>
      <c r="D32" s="5" t="s">
        <v>0</v>
      </c>
      <c r="E32" s="4"/>
      <c r="F32" s="5"/>
      <c r="G32" s="22"/>
      <c r="H32" s="3"/>
      <c r="I32" s="14"/>
      <c r="J32" s="7"/>
      <c r="K32" s="13"/>
    </row>
    <row r="33" spans="2:11" ht="13.5">
      <c r="B33" s="6" t="s">
        <v>39</v>
      </c>
      <c r="C33" s="13" t="s">
        <v>18</v>
      </c>
      <c r="D33" s="5" t="s">
        <v>19</v>
      </c>
      <c r="E33" s="4"/>
      <c r="F33" s="5"/>
      <c r="G33" s="22">
        <v>1</v>
      </c>
      <c r="H33" s="3" t="s">
        <v>30</v>
      </c>
      <c r="I33" s="14">
        <v>348000</v>
      </c>
      <c r="J33" s="8">
        <f>INT(G33*I33)</f>
        <v>348000</v>
      </c>
      <c r="K33" s="13"/>
    </row>
    <row r="34" spans="2:11" ht="13.5">
      <c r="B34" s="10" t="s">
        <v>0</v>
      </c>
      <c r="C34" s="13" t="s">
        <v>100</v>
      </c>
      <c r="D34" s="5" t="s">
        <v>90</v>
      </c>
      <c r="E34" s="4"/>
      <c r="F34" s="5"/>
      <c r="G34" s="22"/>
      <c r="H34" s="3"/>
      <c r="I34" s="14"/>
      <c r="J34" s="7"/>
      <c r="K34" s="13"/>
    </row>
    <row r="35" spans="2:11" ht="13.5">
      <c r="B35" s="6" t="s">
        <v>0</v>
      </c>
      <c r="C35" s="13" t="s">
        <v>2</v>
      </c>
      <c r="D35" s="5" t="s">
        <v>17</v>
      </c>
      <c r="E35" s="4"/>
      <c r="F35" s="5"/>
      <c r="G35" s="22"/>
      <c r="H35" s="3"/>
      <c r="I35" s="14"/>
      <c r="J35" s="7"/>
      <c r="K35" s="13"/>
    </row>
    <row r="36" spans="2:11" ht="13.5">
      <c r="B36" s="6" t="s">
        <v>0</v>
      </c>
      <c r="C36" s="13" t="s">
        <v>0</v>
      </c>
      <c r="D36" s="4"/>
      <c r="E36" s="4"/>
      <c r="F36" s="5"/>
      <c r="G36" s="22"/>
      <c r="H36" s="3"/>
      <c r="I36" s="14"/>
      <c r="J36" s="7"/>
      <c r="K36" s="13"/>
    </row>
    <row r="37" spans="2:11" ht="13.5">
      <c r="B37" s="6" t="s">
        <v>50</v>
      </c>
      <c r="C37" s="13" t="s">
        <v>91</v>
      </c>
      <c r="D37" s="5" t="s">
        <v>20</v>
      </c>
      <c r="E37" s="4"/>
      <c r="F37" s="5"/>
      <c r="G37" s="22">
        <v>1</v>
      </c>
      <c r="H37" s="3" t="s">
        <v>30</v>
      </c>
      <c r="I37" s="14">
        <v>61700</v>
      </c>
      <c r="J37" s="8">
        <f>INT(G37*I37)</f>
        <v>61700</v>
      </c>
      <c r="K37" s="13"/>
    </row>
    <row r="38" spans="2:11" ht="13.5">
      <c r="B38" s="10" t="s">
        <v>0</v>
      </c>
      <c r="C38" s="13" t="s">
        <v>0</v>
      </c>
      <c r="D38" s="5" t="s">
        <v>0</v>
      </c>
      <c r="E38" s="4"/>
      <c r="F38" s="5"/>
      <c r="G38" s="22"/>
      <c r="H38" s="3"/>
      <c r="I38" s="14"/>
      <c r="J38" s="7"/>
      <c r="K38" s="13"/>
    </row>
    <row r="39" spans="2:11" ht="13.5">
      <c r="B39" s="6" t="s">
        <v>51</v>
      </c>
      <c r="C39" s="13" t="s">
        <v>21</v>
      </c>
      <c r="D39" s="5" t="s">
        <v>55</v>
      </c>
      <c r="E39" s="4"/>
      <c r="F39" s="5"/>
      <c r="G39" s="22">
        <v>180</v>
      </c>
      <c r="H39" s="3" t="s">
        <v>81</v>
      </c>
      <c r="I39" s="14">
        <v>11200</v>
      </c>
      <c r="J39" s="8">
        <f>INT(G39*I39)</f>
        <v>2016000</v>
      </c>
      <c r="K39" s="13"/>
    </row>
    <row r="40" spans="2:11" ht="13.5">
      <c r="B40" s="6" t="s">
        <v>0</v>
      </c>
      <c r="C40" s="13" t="s">
        <v>0</v>
      </c>
      <c r="D40" s="5" t="s">
        <v>92</v>
      </c>
      <c r="E40" s="4"/>
      <c r="F40" s="5"/>
      <c r="G40" s="22"/>
      <c r="H40" s="3"/>
      <c r="I40" s="14"/>
      <c r="J40" s="7"/>
      <c r="K40" s="13"/>
    </row>
    <row r="41" spans="2:11" ht="13.5">
      <c r="B41" s="6" t="s">
        <v>0</v>
      </c>
      <c r="C41" s="13" t="s">
        <v>0</v>
      </c>
      <c r="D41" s="5" t="s">
        <v>93</v>
      </c>
      <c r="E41" s="4"/>
      <c r="F41" s="5"/>
      <c r="G41" s="22"/>
      <c r="H41" s="3"/>
      <c r="I41" s="14"/>
      <c r="J41" s="7"/>
      <c r="K41" s="13"/>
    </row>
    <row r="42" spans="2:11" ht="13.5">
      <c r="B42" s="6" t="s">
        <v>0</v>
      </c>
      <c r="C42" s="13" t="s">
        <v>0</v>
      </c>
      <c r="D42" s="5" t="s">
        <v>22</v>
      </c>
      <c r="E42" s="4"/>
      <c r="F42" s="5"/>
      <c r="G42" s="22"/>
      <c r="H42" s="3"/>
      <c r="I42" s="14"/>
      <c r="J42" s="7"/>
      <c r="K42" s="13"/>
    </row>
    <row r="43" spans="2:11" ht="13.5">
      <c r="B43" s="6" t="s">
        <v>0</v>
      </c>
      <c r="C43" s="13" t="s">
        <v>0</v>
      </c>
      <c r="D43" s="5" t="s">
        <v>0</v>
      </c>
      <c r="E43" s="4"/>
      <c r="F43" s="5"/>
      <c r="G43" s="22"/>
      <c r="H43" s="3"/>
      <c r="I43" s="14"/>
      <c r="J43" s="7"/>
      <c r="K43" s="13"/>
    </row>
    <row r="44" spans="2:11" ht="13.5">
      <c r="B44" s="6" t="s">
        <v>52</v>
      </c>
      <c r="C44" s="13" t="s">
        <v>23</v>
      </c>
      <c r="D44" s="5" t="s">
        <v>55</v>
      </c>
      <c r="E44" s="4"/>
      <c r="F44" s="5"/>
      <c r="G44" s="22">
        <v>180</v>
      </c>
      <c r="H44" s="3" t="s">
        <v>81</v>
      </c>
      <c r="I44" s="14">
        <v>12000</v>
      </c>
      <c r="J44" s="7">
        <f>INT(G44*I44)</f>
        <v>2160000</v>
      </c>
      <c r="K44" s="13" t="s">
        <v>68</v>
      </c>
    </row>
    <row r="45" spans="2:11" ht="13.5">
      <c r="B45" s="6" t="s">
        <v>0</v>
      </c>
      <c r="C45" s="13" t="s">
        <v>0</v>
      </c>
      <c r="D45" s="5" t="s">
        <v>94</v>
      </c>
      <c r="E45" s="4"/>
      <c r="F45" s="5"/>
      <c r="G45" s="22"/>
      <c r="H45" s="3"/>
      <c r="I45" s="14"/>
      <c r="J45" s="7"/>
      <c r="K45" s="13"/>
    </row>
    <row r="46" spans="2:11" ht="13.5">
      <c r="B46" s="6" t="s">
        <v>0</v>
      </c>
      <c r="C46" s="13" t="s">
        <v>0</v>
      </c>
      <c r="D46" s="5" t="s">
        <v>22</v>
      </c>
      <c r="E46" s="4"/>
      <c r="F46" s="5"/>
      <c r="G46" s="22"/>
      <c r="H46" s="3"/>
      <c r="I46" s="14"/>
      <c r="J46" s="7"/>
      <c r="K46" s="13"/>
    </row>
    <row r="47" spans="2:11" ht="13.5">
      <c r="B47" s="10" t="s">
        <v>0</v>
      </c>
      <c r="C47" s="13" t="s">
        <v>0</v>
      </c>
      <c r="D47" s="5" t="s">
        <v>0</v>
      </c>
      <c r="E47" s="4"/>
      <c r="F47" s="5"/>
      <c r="G47" s="22"/>
      <c r="H47" s="3"/>
      <c r="I47" s="14"/>
      <c r="J47" s="7"/>
      <c r="K47" s="13"/>
    </row>
    <row r="48" spans="2:11" ht="13.5">
      <c r="B48" s="6" t="s">
        <v>53</v>
      </c>
      <c r="C48" s="13" t="s">
        <v>24</v>
      </c>
      <c r="D48" s="5" t="s">
        <v>95</v>
      </c>
      <c r="E48" s="4"/>
      <c r="F48" s="5"/>
      <c r="G48" s="22">
        <v>1</v>
      </c>
      <c r="H48" s="3" t="s">
        <v>30</v>
      </c>
      <c r="I48" s="14">
        <v>115000</v>
      </c>
      <c r="J48" s="7">
        <f>INT(G48*I48)</f>
        <v>115000</v>
      </c>
      <c r="K48" s="13"/>
    </row>
    <row r="49" spans="2:11" ht="13.5">
      <c r="B49" s="15"/>
      <c r="C49" s="13"/>
      <c r="D49" s="5"/>
      <c r="E49" s="5"/>
      <c r="F49" s="5"/>
      <c r="G49" s="22"/>
      <c r="H49" s="3"/>
      <c r="I49" s="13"/>
      <c r="J49" s="7">
        <f>INT(G49*I49)</f>
        <v>0</v>
      </c>
      <c r="K49" s="13"/>
    </row>
    <row r="50" spans="2:11" ht="13.5">
      <c r="B50" s="15"/>
      <c r="C50" s="13" t="s">
        <v>61</v>
      </c>
      <c r="D50" s="5"/>
      <c r="E50" s="5"/>
      <c r="F50" s="5"/>
      <c r="G50" s="22">
        <v>1</v>
      </c>
      <c r="H50" s="3" t="s">
        <v>60</v>
      </c>
      <c r="I50" s="13"/>
      <c r="J50" s="7">
        <f>INT(G50*I50)</f>
        <v>0</v>
      </c>
      <c r="K50" s="13"/>
    </row>
    <row r="51" spans="2:11" ht="13.5">
      <c r="B51" s="15"/>
      <c r="C51" s="13" t="s">
        <v>59</v>
      </c>
      <c r="D51" s="5"/>
      <c r="E51" s="5"/>
      <c r="F51" s="5"/>
      <c r="G51" s="22">
        <v>1</v>
      </c>
      <c r="H51" s="3" t="s">
        <v>60</v>
      </c>
      <c r="I51" s="13"/>
      <c r="J51" s="7">
        <f>INT(G51*I51)</f>
        <v>0</v>
      </c>
      <c r="K51" s="13"/>
    </row>
    <row r="52" spans="2:11" ht="13.5">
      <c r="B52" s="15"/>
      <c r="C52" s="13" t="s">
        <v>66</v>
      </c>
      <c r="D52" s="5"/>
      <c r="E52" s="5"/>
      <c r="F52" s="5"/>
      <c r="G52" s="22">
        <v>1</v>
      </c>
      <c r="H52" s="3" t="s">
        <v>60</v>
      </c>
      <c r="I52" s="13"/>
      <c r="J52" s="7">
        <f>INT(G52*I52)</f>
        <v>0</v>
      </c>
      <c r="K52" s="13"/>
    </row>
    <row r="53" spans="2:11" ht="13.5">
      <c r="B53" s="15"/>
      <c r="C53" s="13"/>
      <c r="D53" s="5"/>
      <c r="E53" s="5"/>
      <c r="F53" s="5"/>
      <c r="G53" s="22"/>
      <c r="H53" s="3"/>
      <c r="I53" s="13"/>
      <c r="J53" s="7"/>
      <c r="K53" s="13"/>
    </row>
    <row r="54" spans="2:11" ht="13.5">
      <c r="B54" s="15"/>
      <c r="C54" s="11" t="s">
        <v>82</v>
      </c>
      <c r="D54" s="5"/>
      <c r="E54" s="5"/>
      <c r="F54" s="5"/>
      <c r="G54" s="22"/>
      <c r="H54" s="3"/>
      <c r="I54" s="13"/>
      <c r="J54" s="7">
        <f>SUM(J4:J53)</f>
        <v>6744600</v>
      </c>
      <c r="K54" s="13"/>
    </row>
    <row r="55" spans="2:11" ht="13.5">
      <c r="B55" s="15"/>
      <c r="C55" s="13"/>
      <c r="D55" s="5"/>
      <c r="E55" s="5"/>
      <c r="F55" s="5"/>
      <c r="G55" s="22"/>
      <c r="H55" s="3"/>
      <c r="I55" s="13"/>
      <c r="J55" s="7">
        <f>INT(G55*I55)</f>
        <v>0</v>
      </c>
      <c r="K55" s="13"/>
    </row>
    <row r="56" spans="2:11" ht="13.5">
      <c r="B56" s="15"/>
      <c r="C56" s="17" t="s">
        <v>56</v>
      </c>
      <c r="D56" s="16" t="s">
        <v>57</v>
      </c>
      <c r="E56" s="5"/>
      <c r="F56" s="5"/>
      <c r="G56" s="22">
        <v>20</v>
      </c>
      <c r="H56" s="19" t="s">
        <v>84</v>
      </c>
      <c r="I56" s="13"/>
      <c r="J56" s="21">
        <f>ROUNDDOWN(J54*G56*0.01,-2)</f>
        <v>1348900</v>
      </c>
      <c r="K56" s="13" t="s">
        <v>70</v>
      </c>
    </row>
    <row r="57" spans="2:11" ht="13.5">
      <c r="B57" s="15"/>
      <c r="C57" s="17"/>
      <c r="D57" s="16"/>
      <c r="E57" s="5"/>
      <c r="F57" s="5"/>
      <c r="G57" s="22"/>
      <c r="H57" s="20"/>
      <c r="I57" s="13"/>
      <c r="J57" s="7"/>
      <c r="K57" s="13" t="s">
        <v>69</v>
      </c>
    </row>
    <row r="58" spans="2:11" ht="13.5">
      <c r="B58" s="15"/>
      <c r="C58" s="17" t="s">
        <v>36</v>
      </c>
      <c r="D58" s="16" t="s">
        <v>58</v>
      </c>
      <c r="E58" s="5"/>
      <c r="F58" s="5"/>
      <c r="G58" s="22">
        <v>15</v>
      </c>
      <c r="H58" s="19" t="s">
        <v>84</v>
      </c>
      <c r="I58" s="13"/>
      <c r="J58" s="21">
        <f>ROUNDDOWN((J54+J56)*G58*0.01,-2)</f>
        <v>1214000</v>
      </c>
      <c r="K58" s="13"/>
    </row>
    <row r="59" spans="2:11" ht="13.5">
      <c r="B59" s="15"/>
      <c r="C59" s="11"/>
      <c r="D59" s="5"/>
      <c r="E59" s="5"/>
      <c r="F59" s="5"/>
      <c r="G59" s="22"/>
      <c r="H59" s="3"/>
      <c r="I59" s="13"/>
      <c r="J59" s="7">
        <f>INT(G59*I59)</f>
        <v>0</v>
      </c>
      <c r="K59" s="13"/>
    </row>
    <row r="60" spans="2:11" ht="13.5">
      <c r="B60" s="15"/>
      <c r="C60" s="11" t="s">
        <v>35</v>
      </c>
      <c r="D60" s="5"/>
      <c r="E60" s="5"/>
      <c r="F60" s="5"/>
      <c r="G60" s="22"/>
      <c r="H60" s="3"/>
      <c r="I60" s="13"/>
      <c r="J60" s="7">
        <f>SUM(J54:J59)</f>
        <v>9307500</v>
      </c>
      <c r="K60" s="13"/>
    </row>
    <row r="61" ht="13.5">
      <c r="C61" s="1" t="s">
        <v>101</v>
      </c>
    </row>
  </sheetData>
  <mergeCells count="1">
    <mergeCell ref="D3:F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kubotam</dc:creator>
  <cp:keywords/>
  <dc:description/>
  <cp:lastModifiedBy>aaa</cp:lastModifiedBy>
  <cp:lastPrinted>2005-05-24T07:47:49Z</cp:lastPrinted>
  <dcterms:created xsi:type="dcterms:W3CDTF">1999-06-02T06:13:50Z</dcterms:created>
  <dcterms:modified xsi:type="dcterms:W3CDTF">2006-10-04T09:16:33Z</dcterms:modified>
  <cp:category/>
  <cp:version/>
  <cp:contentType/>
  <cp:contentStatus/>
</cp:coreProperties>
</file>