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元本 " sheetId="1" r:id="rId1"/>
  </sheets>
  <definedNames>
    <definedName name="_xlnm.Print_Area" localSheetId="0">'元本 '!$A$1:$G$52</definedName>
  </definedNames>
  <calcPr fullCalcOnLoad="1"/>
</workbook>
</file>

<file path=xl/sharedStrings.xml><?xml version="1.0" encoding="utf-8"?>
<sst xmlns="http://schemas.openxmlformats.org/spreadsheetml/2006/main" count="69" uniqueCount="69">
  <si>
    <t>科目</t>
  </si>
  <si>
    <t>金　 額</t>
  </si>
  <si>
    <t>延㎡当り</t>
  </si>
  <si>
    <t>％</t>
  </si>
  <si>
    <t>　直接仮設</t>
  </si>
  <si>
    <t>仮設　　計</t>
  </si>
  <si>
    <t>　土   工</t>
  </si>
  <si>
    <t>　土止め</t>
  </si>
  <si>
    <t>　特殊地業</t>
  </si>
  <si>
    <t>　</t>
  </si>
  <si>
    <t>土工　　計</t>
  </si>
  <si>
    <t>　ｺﾝｸﾘｰﾄ</t>
  </si>
  <si>
    <t>　型　 枠</t>
  </si>
  <si>
    <t>　鉄   筋</t>
  </si>
  <si>
    <t>　採用単価</t>
  </si>
  <si>
    <t>　鉄   骨</t>
  </si>
  <si>
    <t>躯体　　計</t>
  </si>
  <si>
    <t>　提出日</t>
  </si>
  <si>
    <t>　組   積</t>
  </si>
  <si>
    <t>土　工　資　料</t>
  </si>
  <si>
    <t>　防   水</t>
  </si>
  <si>
    <t xml:space="preserve">     石</t>
  </si>
  <si>
    <t>根切　m3</t>
  </si>
  <si>
    <t>　タ イ ル</t>
  </si>
  <si>
    <t>　木　 工</t>
  </si>
  <si>
    <t>土工の建築㎡ 当り金額</t>
  </si>
  <si>
    <t>　屋根及び樋</t>
  </si>
  <si>
    <t>土工の根切m3当り金額</t>
  </si>
  <si>
    <t>　金   属</t>
  </si>
  <si>
    <t>　　　　　　　　　　　（土工には、土留めを含みます。）</t>
  </si>
  <si>
    <t>　左　 官</t>
  </si>
  <si>
    <t xml:space="preserve">  木製建具</t>
  </si>
  <si>
    <t>杭　工　法</t>
  </si>
  <si>
    <t>　金属製建具</t>
  </si>
  <si>
    <t>杭の延㎡当り金額</t>
  </si>
  <si>
    <t>　ガ ラ ス</t>
  </si>
  <si>
    <t>躯　体　資　料</t>
  </si>
  <si>
    <t>　　　　　　 円/t</t>
  </si>
  <si>
    <t>　　ｺﾝｸﾘｰﾄ　m3</t>
  </si>
  <si>
    <t>　　型枠　　 ㎡</t>
  </si>
  <si>
    <t>　　鉄筋　　　ｔ</t>
  </si>
  <si>
    <t>　　鉄骨　　　t</t>
  </si>
  <si>
    <t>仕上　　計</t>
  </si>
  <si>
    <t>※延床㎡当り</t>
  </si>
  <si>
    <t xml:space="preserve">  合　 計</t>
  </si>
  <si>
    <t>　　　ｺﾝｸﾘｰﾄ　m3/㎡</t>
  </si>
  <si>
    <t>　　　型枠　　 ㎡ /㎡</t>
  </si>
  <si>
    <t>　　　鉄筋　　 kg /㎡</t>
  </si>
  <si>
    <t>　雑工事等における特殊要素</t>
  </si>
  <si>
    <t>　　　鉄骨　　 kg /㎡</t>
  </si>
  <si>
    <t>※ｺﾝｸﾘｰﾄm3当り</t>
  </si>
  <si>
    <t>　　　型枠　　㎡ /m3</t>
  </si>
  <si>
    <t>　　　鉄筋　　kg /m3</t>
  </si>
  <si>
    <t>　　　鉄骨　　kg /m3</t>
  </si>
  <si>
    <t>※鉄骨　　ｔ当り金額</t>
  </si>
  <si>
    <t xml:space="preserve">  塗　 装</t>
  </si>
  <si>
    <t>　内外装</t>
  </si>
  <si>
    <t>　　 雑</t>
  </si>
  <si>
    <t>　設計事務所</t>
  </si>
  <si>
    <t>建　　　　物　　　　概　　　　要</t>
  </si>
  <si>
    <t xml:space="preserve">  物 件 名 称</t>
  </si>
  <si>
    <t>　建築    　㎡</t>
  </si>
  <si>
    <t>　延床    　㎡</t>
  </si>
  <si>
    <t>　軒高　    ｍ</t>
  </si>
  <si>
    <t>　構造</t>
  </si>
  <si>
    <t>　階構成</t>
  </si>
  <si>
    <t>　地域</t>
  </si>
  <si>
    <t>工 事 金 額 比 率 表</t>
  </si>
  <si>
    <t>　　　　　　　　社団法人　日本建築積算協会東海北陸支部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</si>
</sst>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%"/>
    <numFmt numFmtId="179" formatCode="0.0_ "/>
    <numFmt numFmtId="180" formatCode="#,##0.00_ ;[Red]\-#,##0.00\ "/>
    <numFmt numFmtId="181" formatCode="#,##0.0"/>
    <numFmt numFmtId="182" formatCode="#,##0_ "/>
    <numFmt numFmtId="183" formatCode="#,##0.0_ "/>
    <numFmt numFmtId="184" formatCode="#,##0.0_);[Red]\(#,##0.0\)"/>
    <numFmt numFmtId="185" formatCode="#,##0.00_);[Red]\(#,##0.00\)"/>
    <numFmt numFmtId="186" formatCode="0.000"/>
    <numFmt numFmtId="187" formatCode="0.000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1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8" fontId="0" fillId="0" borderId="6" xfId="16" applyBorder="1" applyAlignment="1">
      <alignment/>
    </xf>
    <xf numFmtId="181" fontId="0" fillId="0" borderId="7" xfId="15" applyNumberFormat="1" applyBorder="1" applyAlignment="1">
      <alignment/>
    </xf>
    <xf numFmtId="0" fontId="0" fillId="0" borderId="6" xfId="0" applyBorder="1" applyAlignment="1">
      <alignment/>
    </xf>
    <xf numFmtId="18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0" fontId="0" fillId="0" borderId="7" xfId="16" applyNumberFormat="1" applyFont="1" applyBorder="1" applyAlignment="1">
      <alignment/>
    </xf>
    <xf numFmtId="4" fontId="0" fillId="0" borderId="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quotePrefix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0" fontId="0" fillId="0" borderId="26" xfId="16" applyNumberFormat="1" applyBorder="1" applyAlignment="1">
      <alignment/>
    </xf>
    <xf numFmtId="38" fontId="0" fillId="0" borderId="16" xfId="16" applyBorder="1" applyAlignment="1">
      <alignment/>
    </xf>
    <xf numFmtId="40" fontId="0" fillId="0" borderId="27" xfId="16" applyNumberFormat="1" applyBorder="1" applyAlignment="1">
      <alignment/>
    </xf>
    <xf numFmtId="40" fontId="0" fillId="0" borderId="7" xfId="16" applyNumberFormat="1" applyBorder="1" applyAlignment="1">
      <alignment/>
    </xf>
    <xf numFmtId="186" fontId="0" fillId="0" borderId="7" xfId="0" applyNumberFormat="1" applyBorder="1" applyAlignment="1">
      <alignment/>
    </xf>
    <xf numFmtId="38" fontId="0" fillId="0" borderId="7" xfId="16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38" xfId="16" applyBorder="1" applyAlignment="1">
      <alignment/>
    </xf>
    <xf numFmtId="181" fontId="0" fillId="0" borderId="39" xfId="15" applyNumberFormat="1" applyBorder="1" applyAlignment="1">
      <alignment/>
    </xf>
    <xf numFmtId="38" fontId="0" fillId="0" borderId="33" xfId="16" applyBorder="1" applyAlignment="1">
      <alignment/>
    </xf>
    <xf numFmtId="38" fontId="0" fillId="0" borderId="40" xfId="16" applyBorder="1" applyAlignment="1">
      <alignment/>
    </xf>
    <xf numFmtId="38" fontId="0" fillId="0" borderId="40" xfId="0" applyNumberFormat="1" applyBorder="1" applyAlignment="1">
      <alignment/>
    </xf>
    <xf numFmtId="3" fontId="0" fillId="0" borderId="40" xfId="16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8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" xfId="0" applyBorder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45" xfId="0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Zeros="0" tabSelected="1" workbookViewId="0" topLeftCell="A1">
      <selection activeCell="F3" sqref="F3:G3"/>
    </sheetView>
  </sheetViews>
  <sheetFormatPr defaultColWidth="9.00390625" defaultRowHeight="13.5"/>
  <cols>
    <col min="1" max="1" width="14.25390625" style="0" bestFit="1" customWidth="1"/>
    <col min="2" max="2" width="13.125" style="0" customWidth="1"/>
    <col min="3" max="3" width="7.625" style="0" customWidth="1"/>
    <col min="4" max="4" width="5.00390625" style="0" customWidth="1"/>
    <col min="5" max="5" width="2.625" style="0" customWidth="1"/>
    <col min="6" max="6" width="20.625" style="0" customWidth="1"/>
    <col min="7" max="7" width="27.375" style="0" customWidth="1"/>
  </cols>
  <sheetData>
    <row r="1" spans="1:7" ht="25.5" customHeight="1">
      <c r="A1" s="70" t="s">
        <v>67</v>
      </c>
      <c r="B1" s="71"/>
      <c r="C1" s="71"/>
      <c r="D1" s="71"/>
      <c r="E1" s="71"/>
      <c r="F1" s="71"/>
      <c r="G1" s="71"/>
    </row>
    <row r="2" ht="13.5" customHeight="1" thickBot="1">
      <c r="A2" s="65"/>
    </row>
    <row r="3" spans="1:7" ht="27" customHeight="1" thickBot="1">
      <c r="A3" s="47" t="s">
        <v>0</v>
      </c>
      <c r="B3" s="48" t="s">
        <v>1</v>
      </c>
      <c r="C3" s="48" t="s">
        <v>2</v>
      </c>
      <c r="D3" s="49" t="s">
        <v>3</v>
      </c>
      <c r="F3" s="68" t="s">
        <v>59</v>
      </c>
      <c r="G3" s="69"/>
    </row>
    <row r="4" spans="1:7" ht="13.5" customHeight="1" thickTop="1">
      <c r="A4" s="38"/>
      <c r="B4" s="44"/>
      <c r="C4" s="45"/>
      <c r="D4" s="46"/>
      <c r="F4" s="29" t="s">
        <v>58</v>
      </c>
      <c r="G4" s="30"/>
    </row>
    <row r="5" spans="1:7" ht="13.5" customHeight="1" thickBot="1">
      <c r="A5" s="5" t="s">
        <v>4</v>
      </c>
      <c r="B5" s="6"/>
      <c r="C5" s="50">
        <f>IF(B5&gt;0,ROUNDDOWN(B5/$G$9,0),"")</f>
      </c>
      <c r="D5" s="51">
        <f>IF(B5&gt;0,ROUND(C5/$C$38,3)*100,"")</f>
      </c>
      <c r="F5" s="5"/>
      <c r="G5" s="20"/>
    </row>
    <row r="6" spans="1:7" ht="13.5" customHeight="1" thickBot="1">
      <c r="A6" s="5"/>
      <c r="B6" s="21" t="s">
        <v>5</v>
      </c>
      <c r="C6" s="53">
        <f>SUM(C5)</f>
        <v>0</v>
      </c>
      <c r="D6" s="4">
        <f>SUM(D5)</f>
        <v>0</v>
      </c>
      <c r="F6" s="64" t="s">
        <v>60</v>
      </c>
      <c r="G6" s="20"/>
    </row>
    <row r="7" spans="1:7" ht="13.5" customHeight="1">
      <c r="A7" s="5"/>
      <c r="B7" s="8"/>
      <c r="C7" s="52"/>
      <c r="D7" s="46"/>
      <c r="F7" s="5"/>
      <c r="G7" s="20"/>
    </row>
    <row r="8" spans="1:9" ht="13.5" customHeight="1">
      <c r="A8" s="5" t="s">
        <v>6</v>
      </c>
      <c r="B8" s="6"/>
      <c r="C8" s="6">
        <f>IF(B8&gt;0,ROUNDDOWN(B8/$G$9,0),"")</f>
      </c>
      <c r="D8" s="7">
        <f>IF(B8&gt;0,ROUND(C8/$C$38,3)*100,"")</f>
      </c>
      <c r="F8" s="64" t="s">
        <v>61</v>
      </c>
      <c r="G8" s="25"/>
      <c r="I8" s="66"/>
    </row>
    <row r="9" spans="1:7" ht="13.5" customHeight="1">
      <c r="A9" s="5" t="s">
        <v>7</v>
      </c>
      <c r="B9" s="6"/>
      <c r="C9" s="6">
        <f>IF(B9&gt;0,ROUNDDOWN(B9/$G$9,0),"")</f>
      </c>
      <c r="D9" s="7">
        <f>IF(B9&gt;0,ROUND(C9/$C$38,3)*100,"")</f>
      </c>
      <c r="F9" s="64" t="s">
        <v>62</v>
      </c>
      <c r="G9" s="25"/>
    </row>
    <row r="10" spans="1:7" ht="13.5" customHeight="1" thickBot="1">
      <c r="A10" s="5" t="s">
        <v>8</v>
      </c>
      <c r="B10" s="6"/>
      <c r="C10" s="50">
        <f>IF(B10&gt;0,ROUNDDOWN(B10/$G$9,0),"")</f>
      </c>
      <c r="D10" s="51">
        <f>IF(B10&gt;0,ROUND(C10/$C$38,3)*100,"")</f>
      </c>
      <c r="E10" t="s">
        <v>9</v>
      </c>
      <c r="F10" s="64" t="s">
        <v>64</v>
      </c>
      <c r="G10" s="10"/>
    </row>
    <row r="11" spans="1:7" ht="13.5" customHeight="1" thickBot="1">
      <c r="A11" s="5"/>
      <c r="B11" s="21" t="s">
        <v>10</v>
      </c>
      <c r="C11" s="54">
        <f>SUM(C8:C10)</f>
        <v>0</v>
      </c>
      <c r="D11" s="4">
        <f>SUM(D8:D10)</f>
        <v>0</v>
      </c>
      <c r="F11" s="64" t="s">
        <v>65</v>
      </c>
      <c r="G11" s="10"/>
    </row>
    <row r="12" spans="1:7" ht="13.5" customHeight="1">
      <c r="A12" s="5"/>
      <c r="B12" s="8"/>
      <c r="C12" s="45"/>
      <c r="D12" s="46"/>
      <c r="F12" s="64" t="s">
        <v>63</v>
      </c>
      <c r="G12" s="26"/>
    </row>
    <row r="13" spans="1:7" ht="13.5" customHeight="1">
      <c r="A13" s="5" t="s">
        <v>11</v>
      </c>
      <c r="B13" s="6"/>
      <c r="C13" s="6">
        <f>IF(B13&gt;0,ROUNDDOWN(B13/$G$9,0),"")</f>
      </c>
      <c r="D13" s="7">
        <f>IF(B13&gt;0,ROUND(C13/$C$38,3)*100,"")</f>
      </c>
      <c r="F13" s="5"/>
      <c r="G13" s="10"/>
    </row>
    <row r="14" spans="1:7" ht="13.5" customHeight="1">
      <c r="A14" s="5" t="s">
        <v>12</v>
      </c>
      <c r="B14" s="6"/>
      <c r="C14" s="6">
        <f>IF(B14&gt;0,ROUNDDOWN(B14/$G$9,0),"")</f>
      </c>
      <c r="D14" s="7">
        <f>IF(B14&gt;0,ROUND(C14/$C$38,3)*100,"")</f>
      </c>
      <c r="F14" s="64" t="s">
        <v>66</v>
      </c>
      <c r="G14" s="10"/>
    </row>
    <row r="15" spans="1:7" ht="13.5" customHeight="1">
      <c r="A15" s="5" t="s">
        <v>13</v>
      </c>
      <c r="B15" s="6"/>
      <c r="C15" s="6">
        <f>IF(B15&gt;0,ROUNDDOWN(B15/$G$9,0),"")</f>
      </c>
      <c r="D15" s="7">
        <f>IF(B15&gt;0,ROUND(C15/$C$38,3)*100,"")</f>
      </c>
      <c r="F15" s="5" t="s">
        <v>14</v>
      </c>
      <c r="G15" s="10"/>
    </row>
    <row r="16" spans="1:7" ht="13.5" customHeight="1" thickBot="1">
      <c r="A16" s="5" t="s">
        <v>15</v>
      </c>
      <c r="B16" s="6"/>
      <c r="C16" s="50">
        <f>IF(B16&gt;0,ROUNDDOWN(B16/$G$9,0),"")</f>
      </c>
      <c r="D16" s="51">
        <f>IF(B16&gt;0,ROUND(C16/$C$38,3)*100,"")</f>
      </c>
      <c r="F16" s="5"/>
      <c r="G16" s="10"/>
    </row>
    <row r="17" spans="1:7" ht="13.5" customHeight="1" thickBot="1">
      <c r="A17" s="5"/>
      <c r="B17" s="21" t="s">
        <v>16</v>
      </c>
      <c r="C17" s="55">
        <f>SUM(C13:C16)</f>
        <v>0</v>
      </c>
      <c r="D17" s="4">
        <f>SUM(D13:D16)</f>
        <v>0</v>
      </c>
      <c r="F17" s="12" t="s">
        <v>17</v>
      </c>
      <c r="G17" s="14"/>
    </row>
    <row r="18" spans="1:4" ht="13.5" customHeight="1" thickBot="1">
      <c r="A18" s="5"/>
      <c r="B18" s="8"/>
      <c r="C18" s="45"/>
      <c r="D18" s="46"/>
    </row>
    <row r="19" spans="1:7" ht="13.5" customHeight="1">
      <c r="A19" s="5" t="s">
        <v>18</v>
      </c>
      <c r="B19" s="6"/>
      <c r="C19" s="6">
        <f aca="true" t="shared" si="0" ref="C19:C32">IF(B19&gt;0,ROUNDDOWN(B19/$G$9,0),"")</f>
      </c>
      <c r="D19" s="7">
        <f aca="true" t="shared" si="1" ref="D19:D31">IF(B19&gt;0,ROUND(C19/$C$38,3)*100,"")</f>
      </c>
      <c r="F19" s="1" t="s">
        <v>19</v>
      </c>
      <c r="G19" s="2"/>
    </row>
    <row r="20" spans="1:7" ht="13.5" customHeight="1" thickBot="1">
      <c r="A20" s="5" t="s">
        <v>20</v>
      </c>
      <c r="B20" s="6"/>
      <c r="C20" s="6">
        <f t="shared" si="0"/>
      </c>
      <c r="D20" s="7">
        <f t="shared" si="1"/>
      </c>
      <c r="F20" s="27"/>
      <c r="G20" s="28"/>
    </row>
    <row r="21" spans="1:7" ht="13.5" customHeight="1" thickTop="1">
      <c r="A21" s="5" t="s">
        <v>21</v>
      </c>
      <c r="B21" s="6"/>
      <c r="C21" s="6">
        <f t="shared" si="0"/>
      </c>
      <c r="D21" s="7">
        <f t="shared" si="1"/>
      </c>
      <c r="F21" s="31" t="s">
        <v>22</v>
      </c>
      <c r="G21" s="32"/>
    </row>
    <row r="22" spans="1:7" ht="13.5" customHeight="1">
      <c r="A22" s="5" t="s">
        <v>23</v>
      </c>
      <c r="B22" s="6"/>
      <c r="C22" s="6">
        <f t="shared" si="0"/>
      </c>
      <c r="D22" s="7">
        <f t="shared" si="1"/>
      </c>
      <c r="F22" s="5"/>
      <c r="G22" s="20"/>
    </row>
    <row r="23" spans="1:7" ht="13.5" customHeight="1">
      <c r="A23" s="5" t="s">
        <v>24</v>
      </c>
      <c r="B23" s="6"/>
      <c r="C23" s="6">
        <f t="shared" si="0"/>
      </c>
      <c r="D23" s="7">
        <f t="shared" si="1"/>
      </c>
      <c r="F23" s="5" t="s">
        <v>25</v>
      </c>
      <c r="G23" s="33">
        <f>IF(G8&gt;0,ROUND(B8/G8,0),"")</f>
      </c>
    </row>
    <row r="24" spans="1:7" ht="13.5" customHeight="1">
      <c r="A24" s="5" t="s">
        <v>26</v>
      </c>
      <c r="B24" s="6"/>
      <c r="C24" s="6">
        <f t="shared" si="0"/>
      </c>
      <c r="D24" s="7">
        <f t="shared" si="1"/>
      </c>
      <c r="F24" s="5" t="s">
        <v>27</v>
      </c>
      <c r="G24" s="33">
        <f>IF(G21&gt;0,ROUND(B8/G21,0),"")</f>
      </c>
    </row>
    <row r="25" spans="1:7" ht="13.5" customHeight="1">
      <c r="A25" s="5" t="s">
        <v>28</v>
      </c>
      <c r="B25" s="6"/>
      <c r="C25" s="6">
        <f t="shared" si="0"/>
      </c>
      <c r="D25" s="7">
        <f t="shared" si="1"/>
      </c>
      <c r="F25" s="18" t="s">
        <v>29</v>
      </c>
      <c r="G25" s="20"/>
    </row>
    <row r="26" spans="1:7" ht="13.5" customHeight="1">
      <c r="A26" s="5" t="s">
        <v>30</v>
      </c>
      <c r="B26" s="6"/>
      <c r="C26" s="6">
        <f t="shared" si="0"/>
      </c>
      <c r="D26" s="7">
        <f t="shared" si="1"/>
      </c>
      <c r="F26" s="5"/>
      <c r="G26" s="20"/>
    </row>
    <row r="27" spans="1:7" ht="13.5" customHeight="1">
      <c r="A27" s="5" t="s">
        <v>31</v>
      </c>
      <c r="B27" s="6"/>
      <c r="C27" s="6">
        <f t="shared" si="0"/>
      </c>
      <c r="D27" s="7">
        <f t="shared" si="1"/>
      </c>
      <c r="F27" s="5" t="s">
        <v>32</v>
      </c>
      <c r="G27" s="20"/>
    </row>
    <row r="28" spans="1:7" ht="13.5" customHeight="1">
      <c r="A28" s="5" t="s">
        <v>33</v>
      </c>
      <c r="B28" s="6"/>
      <c r="C28" s="6">
        <f t="shared" si="0"/>
      </c>
      <c r="D28" s="7">
        <f t="shared" si="1"/>
      </c>
      <c r="F28" s="5" t="s">
        <v>34</v>
      </c>
      <c r="G28" s="33">
        <f>IF(B10&gt;0,ROUNDDOWN(B10/G9,0),"")</f>
      </c>
    </row>
    <row r="29" spans="1:7" ht="13.5" customHeight="1" thickBot="1">
      <c r="A29" s="5" t="s">
        <v>35</v>
      </c>
      <c r="B29" s="6"/>
      <c r="C29" s="6">
        <f t="shared" si="0"/>
      </c>
      <c r="D29" s="7">
        <f t="shared" si="1"/>
      </c>
      <c r="F29" s="12"/>
      <c r="G29" s="24"/>
    </row>
    <row r="30" spans="1:7" ht="13.5" customHeight="1">
      <c r="A30" s="5" t="s">
        <v>55</v>
      </c>
      <c r="B30" s="6"/>
      <c r="C30" s="6">
        <f t="shared" si="0"/>
      </c>
      <c r="D30" s="7">
        <f t="shared" si="1"/>
      </c>
      <c r="F30" s="3" t="s">
        <v>36</v>
      </c>
      <c r="G30" s="2"/>
    </row>
    <row r="31" spans="1:7" ht="13.5" customHeight="1" thickBot="1">
      <c r="A31" s="5" t="s">
        <v>56</v>
      </c>
      <c r="B31" s="6"/>
      <c r="C31" s="6">
        <f t="shared" si="0"/>
      </c>
      <c r="D31" s="7">
        <f t="shared" si="1"/>
      </c>
      <c r="F31" s="27"/>
      <c r="G31" s="28"/>
    </row>
    <row r="32" spans="1:7" ht="13.5" customHeight="1" thickTop="1">
      <c r="A32" s="5" t="s">
        <v>57</v>
      </c>
      <c r="B32" s="6"/>
      <c r="C32" s="6">
        <f t="shared" si="0"/>
      </c>
      <c r="D32" s="7">
        <f>IF(G9&gt;0,100-(D6+D11+D17+SUM(D19:D31)),"")</f>
      </c>
      <c r="F32" s="31" t="s">
        <v>38</v>
      </c>
      <c r="G32" s="34"/>
    </row>
    <row r="33" spans="1:7" ht="13.5" customHeight="1">
      <c r="A33" s="5"/>
      <c r="B33" s="11"/>
      <c r="C33" s="11"/>
      <c r="D33" s="9"/>
      <c r="F33" s="5" t="s">
        <v>39</v>
      </c>
      <c r="G33" s="35"/>
    </row>
    <row r="34" spans="1:7" ht="13.5" customHeight="1">
      <c r="A34" s="5"/>
      <c r="B34" s="11"/>
      <c r="C34" s="11"/>
      <c r="D34" s="9"/>
      <c r="F34" s="5" t="s">
        <v>40</v>
      </c>
      <c r="G34" s="35"/>
    </row>
    <row r="35" spans="1:7" ht="13.5" customHeight="1" thickBot="1">
      <c r="A35" s="5"/>
      <c r="B35" s="8"/>
      <c r="C35" s="56"/>
      <c r="D35" s="57"/>
      <c r="F35" s="5" t="s">
        <v>41</v>
      </c>
      <c r="G35" s="35"/>
    </row>
    <row r="36" spans="1:7" ht="13.5" customHeight="1" thickBot="1">
      <c r="A36" s="5"/>
      <c r="B36" s="21" t="s">
        <v>42</v>
      </c>
      <c r="C36" s="54">
        <f>SUM(C19:C35)</f>
        <v>0</v>
      </c>
      <c r="D36" s="4">
        <f>SUM(D19:D35)</f>
        <v>0</v>
      </c>
      <c r="F36" s="5"/>
      <c r="G36" s="10"/>
    </row>
    <row r="37" spans="1:7" ht="13.5" customHeight="1" thickBot="1">
      <c r="A37" s="60"/>
      <c r="B37" s="61"/>
      <c r="C37" s="62"/>
      <c r="D37" s="63"/>
      <c r="F37" s="5" t="s">
        <v>43</v>
      </c>
      <c r="G37" s="10"/>
    </row>
    <row r="38" spans="1:7" ht="13.5" customHeight="1" thickTop="1">
      <c r="A38" s="38" t="s">
        <v>44</v>
      </c>
      <c r="B38" s="52">
        <f>SUM(B5:B37)</f>
        <v>0</v>
      </c>
      <c r="C38" s="58">
        <f>C6+C11+C17+C36</f>
        <v>0</v>
      </c>
      <c r="D38" s="59">
        <f>D6+D11+D17+D36</f>
        <v>0</v>
      </c>
      <c r="F38" s="5" t="s">
        <v>45</v>
      </c>
      <c r="G38" s="36">
        <f>IF(G32&gt;0,ROUND(G32/$G$9,3),"")</f>
      </c>
    </row>
    <row r="39" spans="1:7" ht="13.5" customHeight="1" thickBot="1">
      <c r="A39" s="12"/>
      <c r="B39" s="13"/>
      <c r="C39" s="13"/>
      <c r="D39" s="14"/>
      <c r="F39" s="5" t="s">
        <v>46</v>
      </c>
      <c r="G39" s="36">
        <f>IF(G33&gt;0,ROUND(G33/$G$9,3),"")</f>
      </c>
    </row>
    <row r="40" spans="6:7" ht="13.5" customHeight="1" thickBot="1">
      <c r="F40" s="5" t="s">
        <v>47</v>
      </c>
      <c r="G40" s="36">
        <f>IF(G34&gt;0,ROUND(G34/$G$9*1000,6),"")</f>
      </c>
    </row>
    <row r="41" spans="1:7" ht="13.5" customHeight="1">
      <c r="A41" s="15" t="s">
        <v>48</v>
      </c>
      <c r="B41" s="16"/>
      <c r="C41" s="16"/>
      <c r="D41" s="17"/>
      <c r="F41" s="5" t="s">
        <v>49</v>
      </c>
      <c r="G41" s="36">
        <f>IF(G35&gt;0,ROUND(G35/$G$9*1000,3),"")</f>
      </c>
    </row>
    <row r="42" spans="1:7" ht="13.5" customHeight="1" thickBot="1">
      <c r="A42" s="41"/>
      <c r="B42" s="42"/>
      <c r="C42" s="42"/>
      <c r="D42" s="43"/>
      <c r="F42" s="5"/>
      <c r="G42" s="10"/>
    </row>
    <row r="43" spans="1:7" ht="13.5" customHeight="1" thickTop="1">
      <c r="A43" s="38"/>
      <c r="B43" s="39"/>
      <c r="C43" s="40"/>
      <c r="D43" s="30"/>
      <c r="F43" s="5" t="s">
        <v>50</v>
      </c>
      <c r="G43" s="10"/>
    </row>
    <row r="44" spans="1:7" ht="13.5" customHeight="1">
      <c r="A44" s="5"/>
      <c r="B44" s="21"/>
      <c r="C44" s="19"/>
      <c r="D44" s="20"/>
      <c r="F44" s="5" t="s">
        <v>51</v>
      </c>
      <c r="G44" s="36">
        <f>IF(G33&gt;0,ROUND(G33/$G$32,3),"")</f>
      </c>
    </row>
    <row r="45" spans="1:7" ht="13.5" customHeight="1">
      <c r="A45" s="5"/>
      <c r="B45" s="21"/>
      <c r="C45" s="19"/>
      <c r="D45" s="20"/>
      <c r="F45" s="5" t="s">
        <v>52</v>
      </c>
      <c r="G45" s="36">
        <f>IF(G34&gt;0,ROUND(G34/$G$32*1000,3),"")</f>
      </c>
    </row>
    <row r="46" spans="1:7" ht="13.5" customHeight="1">
      <c r="A46" s="5"/>
      <c r="B46" s="21"/>
      <c r="C46" s="19"/>
      <c r="D46" s="20"/>
      <c r="F46" s="5" t="s">
        <v>53</v>
      </c>
      <c r="G46" s="36">
        <f>IF(G35&gt;0,ROUND(G35/$G$32*1000,3),"")</f>
      </c>
    </row>
    <row r="47" spans="1:7" ht="13.5" customHeight="1">
      <c r="A47" s="5"/>
      <c r="B47" s="21"/>
      <c r="C47" s="19"/>
      <c r="D47" s="20"/>
      <c r="F47" s="5"/>
      <c r="G47" s="10"/>
    </row>
    <row r="48" spans="1:7" ht="13.5" customHeight="1">
      <c r="A48" s="5"/>
      <c r="B48" s="21"/>
      <c r="C48" s="19"/>
      <c r="D48" s="20"/>
      <c r="F48" s="5" t="s">
        <v>54</v>
      </c>
      <c r="G48" s="10"/>
    </row>
    <row r="49" spans="1:7" ht="13.5" customHeight="1">
      <c r="A49" s="5"/>
      <c r="B49" s="21"/>
      <c r="C49" s="19"/>
      <c r="D49" s="20"/>
      <c r="F49" s="18" t="s">
        <v>37</v>
      </c>
      <c r="G49" s="37">
        <f>IF(B16&gt;0,ROUNDDOWN(B16/G35,0),"")</f>
      </c>
    </row>
    <row r="50" spans="1:7" ht="13.5" customHeight="1">
      <c r="A50" s="5"/>
      <c r="B50" s="21"/>
      <c r="C50" s="19"/>
      <c r="D50" s="20"/>
      <c r="F50" s="5"/>
      <c r="G50" s="10"/>
    </row>
    <row r="51" spans="1:7" ht="13.5" customHeight="1" thickBot="1">
      <c r="A51" s="12"/>
      <c r="B51" s="22"/>
      <c r="C51" s="23"/>
      <c r="D51" s="24"/>
      <c r="F51" s="12"/>
      <c r="G51" s="14"/>
    </row>
    <row r="52" ht="13.5" customHeight="1">
      <c r="F52" s="67" t="s">
        <v>68</v>
      </c>
    </row>
    <row r="53" ht="13.5" customHeight="1"/>
    <row r="54" ht="13.5" customHeight="1"/>
    <row r="55" ht="13.5" customHeight="1"/>
  </sheetData>
  <mergeCells count="2">
    <mergeCell ref="F3:G3"/>
    <mergeCell ref="A1:G1"/>
  </mergeCells>
  <printOptions horizontalCentered="1" verticalCentered="1"/>
  <pageMargins left="0.7874015748031497" right="0.7874015748031497" top="0.1968503937007874" bottom="0.7874015748031497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株式会社二葉積算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計算課</dc:creator>
  <cp:keywords/>
  <dc:description/>
  <cp:lastModifiedBy>硎谷　将紀</cp:lastModifiedBy>
  <cp:lastPrinted>2003-02-21T06:47:54Z</cp:lastPrinted>
  <dcterms:created xsi:type="dcterms:W3CDTF">1997-06-10T09:41:24Z</dcterms:created>
  <dcterms:modified xsi:type="dcterms:W3CDTF">2003-03-07T08:04:02Z</dcterms:modified>
  <cp:category/>
  <cp:version/>
  <cp:contentType/>
  <cp:contentStatus/>
</cp:coreProperties>
</file>